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E:\IDERMETA2024\"/>
    </mc:Choice>
  </mc:AlternateContent>
  <xr:revisionPtr revIDLastSave="0" documentId="13_ncr:1_{F4355845-B874-4228-86F4-FAD2B1E9FC8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RARIOS Y PUNTOS PROGRAMA" sheetId="1" r:id="rId1"/>
    <sheet name="POBLACION BENEFICIADA POR PROGR" sheetId="2" r:id="rId2"/>
  </sheets>
  <definedNames>
    <definedName name="_xlnm.Print_Area" localSheetId="0">'HORARIOS Y PUNTOS PROGRAMA'!$A$1:$V$300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6" i="2" l="1"/>
  <c r="C152" i="2"/>
  <c r="C151" i="2"/>
  <c r="C148" i="2"/>
  <c r="C138" i="2"/>
  <c r="C134" i="2"/>
  <c r="C133" i="2"/>
  <c r="C124" i="2"/>
  <c r="C123" i="2"/>
  <c r="C135" i="2" s="1"/>
  <c r="C147" i="2" s="1"/>
  <c r="C120" i="2"/>
  <c r="C119" i="2"/>
  <c r="C110" i="2"/>
  <c r="C109" i="2"/>
  <c r="C106" i="2"/>
  <c r="C105" i="2"/>
  <c r="C82" i="2"/>
  <c r="C81" i="2"/>
  <c r="C80" i="2"/>
  <c r="C79" i="2"/>
  <c r="C78" i="2"/>
  <c r="C40" i="2" l="1"/>
  <c r="C12" i="2"/>
  <c r="C24" i="2" s="1"/>
  <c r="C10" i="2"/>
  <c r="C22" i="2" s="1"/>
  <c r="C8" i="2"/>
  <c r="AF7" i="2"/>
  <c r="AE7" i="2"/>
  <c r="AD7" i="2"/>
  <c r="AC7" i="2"/>
  <c r="AB7" i="2"/>
  <c r="AA7" i="2"/>
  <c r="Z7" i="2"/>
  <c r="Y7" i="2"/>
  <c r="X7" i="2"/>
  <c r="W7" i="2"/>
  <c r="V7" i="2"/>
  <c r="U7" i="2"/>
  <c r="P530" i="2"/>
  <c r="R530" i="2" s="1"/>
  <c r="P529" i="2"/>
  <c r="R529" i="2" s="1"/>
  <c r="P528" i="2"/>
  <c r="R528" i="2" s="1"/>
  <c r="P527" i="2"/>
  <c r="R527" i="2" s="1"/>
  <c r="P526" i="2"/>
  <c r="R526" i="2" s="1"/>
  <c r="P525" i="2"/>
  <c r="R525" i="2" s="1"/>
  <c r="P516" i="2"/>
  <c r="R516" i="2" s="1"/>
  <c r="P515" i="2"/>
  <c r="R515" i="2" s="1"/>
  <c r="P514" i="2"/>
  <c r="R514" i="2" s="1"/>
  <c r="P513" i="2"/>
  <c r="R513" i="2" s="1"/>
  <c r="P512" i="2"/>
  <c r="R512" i="2" s="1"/>
  <c r="P511" i="2"/>
  <c r="R511" i="2" s="1"/>
  <c r="P502" i="2"/>
  <c r="R502" i="2" s="1"/>
  <c r="P501" i="2"/>
  <c r="R501" i="2" s="1"/>
  <c r="P500" i="2"/>
  <c r="R500" i="2" s="1"/>
  <c r="P499" i="2"/>
  <c r="R499" i="2" s="1"/>
  <c r="P498" i="2"/>
  <c r="R498" i="2" s="1"/>
  <c r="P497" i="2"/>
  <c r="R497" i="2" s="1"/>
  <c r="P488" i="2"/>
  <c r="R488" i="2" s="1"/>
  <c r="P487" i="2"/>
  <c r="R487" i="2" s="1"/>
  <c r="P486" i="2"/>
  <c r="R486" i="2" s="1"/>
  <c r="P485" i="2"/>
  <c r="R485" i="2" s="1"/>
  <c r="P484" i="2"/>
  <c r="R484" i="2" s="1"/>
  <c r="P483" i="2"/>
  <c r="R483" i="2" s="1"/>
  <c r="P474" i="2"/>
  <c r="R474" i="2" s="1"/>
  <c r="P473" i="2"/>
  <c r="R473" i="2" s="1"/>
  <c r="P472" i="2"/>
  <c r="R472" i="2" s="1"/>
  <c r="P471" i="2"/>
  <c r="R471" i="2" s="1"/>
  <c r="P470" i="2"/>
  <c r="R470" i="2" s="1"/>
  <c r="P469" i="2"/>
  <c r="R469" i="2" s="1"/>
  <c r="P460" i="2"/>
  <c r="R460" i="2" s="1"/>
  <c r="P459" i="2"/>
  <c r="R459" i="2" s="1"/>
  <c r="P458" i="2"/>
  <c r="R458" i="2" s="1"/>
  <c r="P457" i="2"/>
  <c r="R457" i="2" s="1"/>
  <c r="P456" i="2"/>
  <c r="R456" i="2" s="1"/>
  <c r="P455" i="2"/>
  <c r="R455" i="2" s="1"/>
  <c r="P446" i="2"/>
  <c r="R446" i="2" s="1"/>
  <c r="P445" i="2"/>
  <c r="R445" i="2" s="1"/>
  <c r="P444" i="2"/>
  <c r="R444" i="2" s="1"/>
  <c r="P443" i="2"/>
  <c r="R443" i="2" s="1"/>
  <c r="P442" i="2"/>
  <c r="R442" i="2" s="1"/>
  <c r="P441" i="2"/>
  <c r="R441" i="2" s="1"/>
  <c r="P432" i="2"/>
  <c r="R432" i="2" s="1"/>
  <c r="P431" i="2"/>
  <c r="R431" i="2" s="1"/>
  <c r="P430" i="2"/>
  <c r="R430" i="2" s="1"/>
  <c r="P429" i="2"/>
  <c r="R429" i="2" s="1"/>
  <c r="P428" i="2"/>
  <c r="R428" i="2" s="1"/>
  <c r="P427" i="2"/>
  <c r="R427" i="2" s="1"/>
  <c r="P418" i="2"/>
  <c r="R418" i="2" s="1"/>
  <c r="P417" i="2"/>
  <c r="R417" i="2" s="1"/>
  <c r="P416" i="2"/>
  <c r="R416" i="2" s="1"/>
  <c r="P415" i="2"/>
  <c r="R415" i="2" s="1"/>
  <c r="P414" i="2"/>
  <c r="R414" i="2" s="1"/>
  <c r="P413" i="2"/>
  <c r="R413" i="2" s="1"/>
  <c r="P404" i="2"/>
  <c r="R404" i="2" s="1"/>
  <c r="P403" i="2"/>
  <c r="R403" i="2" s="1"/>
  <c r="P402" i="2"/>
  <c r="R402" i="2" s="1"/>
  <c r="P401" i="2"/>
  <c r="R401" i="2" s="1"/>
  <c r="P400" i="2"/>
  <c r="R400" i="2" s="1"/>
  <c r="P399" i="2"/>
  <c r="R399" i="2" s="1"/>
  <c r="P390" i="2"/>
  <c r="R390" i="2" s="1"/>
  <c r="P389" i="2"/>
  <c r="R389" i="2" s="1"/>
  <c r="P388" i="2"/>
  <c r="R388" i="2" s="1"/>
  <c r="P387" i="2"/>
  <c r="R387" i="2" s="1"/>
  <c r="P386" i="2"/>
  <c r="R386" i="2" s="1"/>
  <c r="P385" i="2"/>
  <c r="R385" i="2" s="1"/>
  <c r="P376" i="2"/>
  <c r="R376" i="2" s="1"/>
  <c r="P375" i="2"/>
  <c r="R375" i="2" s="1"/>
  <c r="P374" i="2"/>
  <c r="R374" i="2" s="1"/>
  <c r="P373" i="2"/>
  <c r="R373" i="2" s="1"/>
  <c r="P372" i="2"/>
  <c r="R372" i="2" s="1"/>
  <c r="P371" i="2"/>
  <c r="R371" i="2" s="1"/>
  <c r="P362" i="2"/>
  <c r="R362" i="2" s="1"/>
  <c r="P361" i="2"/>
  <c r="R361" i="2" s="1"/>
  <c r="P360" i="2"/>
  <c r="R360" i="2" s="1"/>
  <c r="P359" i="2"/>
  <c r="R359" i="2" s="1"/>
  <c r="P358" i="2"/>
  <c r="R358" i="2" s="1"/>
  <c r="P357" i="2"/>
  <c r="R357" i="2" s="1"/>
  <c r="P348" i="2"/>
  <c r="R348" i="2" s="1"/>
  <c r="P347" i="2"/>
  <c r="R347" i="2" s="1"/>
  <c r="P346" i="2"/>
  <c r="R346" i="2" s="1"/>
  <c r="P345" i="2"/>
  <c r="R345" i="2" s="1"/>
  <c r="P344" i="2"/>
  <c r="R344" i="2" s="1"/>
  <c r="P343" i="2"/>
  <c r="R343" i="2" s="1"/>
  <c r="P334" i="2"/>
  <c r="R334" i="2" s="1"/>
  <c r="P333" i="2"/>
  <c r="R333" i="2" s="1"/>
  <c r="P332" i="2"/>
  <c r="R332" i="2" s="1"/>
  <c r="P331" i="2"/>
  <c r="R331" i="2" s="1"/>
  <c r="P330" i="2"/>
  <c r="R330" i="2" s="1"/>
  <c r="P329" i="2"/>
  <c r="R329" i="2" s="1"/>
  <c r="P320" i="2"/>
  <c r="R320" i="2" s="1"/>
  <c r="P319" i="2"/>
  <c r="R319" i="2" s="1"/>
  <c r="P318" i="2"/>
  <c r="R318" i="2" s="1"/>
  <c r="P317" i="2"/>
  <c r="R317" i="2" s="1"/>
  <c r="P316" i="2"/>
  <c r="R316" i="2" s="1"/>
  <c r="P315" i="2"/>
  <c r="R315" i="2" s="1"/>
  <c r="P306" i="2"/>
  <c r="R306" i="2" s="1"/>
  <c r="P305" i="2"/>
  <c r="R305" i="2" s="1"/>
  <c r="P304" i="2"/>
  <c r="R304" i="2" s="1"/>
  <c r="P303" i="2"/>
  <c r="R303" i="2" s="1"/>
  <c r="P302" i="2"/>
  <c r="R302" i="2" s="1"/>
  <c r="P301" i="2"/>
  <c r="R301" i="2" s="1"/>
  <c r="P292" i="2"/>
  <c r="R292" i="2" s="1"/>
  <c r="P291" i="2"/>
  <c r="R291" i="2" s="1"/>
  <c r="P290" i="2"/>
  <c r="R290" i="2" s="1"/>
  <c r="P289" i="2"/>
  <c r="R289" i="2" s="1"/>
  <c r="P288" i="2"/>
  <c r="R288" i="2" s="1"/>
  <c r="P287" i="2"/>
  <c r="R287" i="2" s="1"/>
  <c r="P278" i="2"/>
  <c r="R278" i="2" s="1"/>
  <c r="P277" i="2"/>
  <c r="R277" i="2" s="1"/>
  <c r="P276" i="2"/>
  <c r="R276" i="2" s="1"/>
  <c r="P275" i="2"/>
  <c r="R275" i="2" s="1"/>
  <c r="P274" i="2"/>
  <c r="R274" i="2" s="1"/>
  <c r="P273" i="2"/>
  <c r="R273" i="2" s="1"/>
  <c r="P264" i="2"/>
  <c r="R264" i="2" s="1"/>
  <c r="P263" i="2"/>
  <c r="R263" i="2" s="1"/>
  <c r="P262" i="2"/>
  <c r="R262" i="2" s="1"/>
  <c r="P261" i="2"/>
  <c r="R261" i="2" s="1"/>
  <c r="P260" i="2"/>
  <c r="R260" i="2" s="1"/>
  <c r="P259" i="2"/>
  <c r="R259" i="2" s="1"/>
  <c r="P250" i="2"/>
  <c r="R250" i="2" s="1"/>
  <c r="P249" i="2"/>
  <c r="R249" i="2" s="1"/>
  <c r="P248" i="2"/>
  <c r="R248" i="2" s="1"/>
  <c r="P247" i="2"/>
  <c r="R247" i="2" s="1"/>
  <c r="P246" i="2"/>
  <c r="R246" i="2" s="1"/>
  <c r="P245" i="2"/>
  <c r="R245" i="2" s="1"/>
  <c r="P236" i="2"/>
  <c r="R236" i="2" s="1"/>
  <c r="P235" i="2"/>
  <c r="R235" i="2" s="1"/>
  <c r="P234" i="2"/>
  <c r="R234" i="2" s="1"/>
  <c r="P233" i="2"/>
  <c r="R233" i="2" s="1"/>
  <c r="P232" i="2"/>
  <c r="R232" i="2" s="1"/>
  <c r="P231" i="2"/>
  <c r="R231" i="2" s="1"/>
  <c r="P222" i="2"/>
  <c r="R222" i="2" s="1"/>
  <c r="P221" i="2"/>
  <c r="R221" i="2" s="1"/>
  <c r="P220" i="2"/>
  <c r="R220" i="2" s="1"/>
  <c r="P219" i="2"/>
  <c r="R219" i="2" s="1"/>
  <c r="P218" i="2"/>
  <c r="R218" i="2" s="1"/>
  <c r="P217" i="2"/>
  <c r="R217" i="2" s="1"/>
  <c r="P208" i="2"/>
  <c r="R208" i="2" s="1"/>
  <c r="P207" i="2"/>
  <c r="R207" i="2" s="1"/>
  <c r="P206" i="2"/>
  <c r="R206" i="2" s="1"/>
  <c r="P205" i="2"/>
  <c r="R205" i="2" s="1"/>
  <c r="P204" i="2"/>
  <c r="R204" i="2" s="1"/>
  <c r="P203" i="2"/>
  <c r="R203" i="2" s="1"/>
  <c r="P194" i="2"/>
  <c r="R194" i="2" s="1"/>
  <c r="P193" i="2"/>
  <c r="R193" i="2" s="1"/>
  <c r="P192" i="2"/>
  <c r="R192" i="2" s="1"/>
  <c r="P191" i="2"/>
  <c r="R191" i="2" s="1"/>
  <c r="P190" i="2"/>
  <c r="R190" i="2" s="1"/>
  <c r="P189" i="2"/>
  <c r="R189" i="2" s="1"/>
  <c r="P180" i="2"/>
  <c r="R180" i="2" s="1"/>
  <c r="P179" i="2"/>
  <c r="R179" i="2" s="1"/>
  <c r="P178" i="2"/>
  <c r="R178" i="2" s="1"/>
  <c r="P177" i="2"/>
  <c r="R177" i="2" s="1"/>
  <c r="P176" i="2"/>
  <c r="R176" i="2" s="1"/>
  <c r="P175" i="2"/>
  <c r="R175" i="2" s="1"/>
  <c r="P166" i="2"/>
  <c r="R166" i="2" s="1"/>
  <c r="P165" i="2"/>
  <c r="R165" i="2" s="1"/>
  <c r="P164" i="2"/>
  <c r="R164" i="2" s="1"/>
  <c r="P163" i="2"/>
  <c r="R163" i="2" s="1"/>
  <c r="P162" i="2"/>
  <c r="R162" i="2" s="1"/>
  <c r="P161" i="2"/>
  <c r="R161" i="2" s="1"/>
  <c r="P152" i="2"/>
  <c r="R152" i="2" s="1"/>
  <c r="P151" i="2"/>
  <c r="R151" i="2" s="1"/>
  <c r="P150" i="2"/>
  <c r="R150" i="2" s="1"/>
  <c r="P149" i="2"/>
  <c r="R149" i="2" s="1"/>
  <c r="P148" i="2"/>
  <c r="R148" i="2" s="1"/>
  <c r="P147" i="2"/>
  <c r="R147" i="2" s="1"/>
  <c r="P138" i="2"/>
  <c r="R138" i="2" s="1"/>
  <c r="P137" i="2"/>
  <c r="R137" i="2" s="1"/>
  <c r="P136" i="2"/>
  <c r="R136" i="2" s="1"/>
  <c r="P135" i="2"/>
  <c r="R135" i="2" s="1"/>
  <c r="P134" i="2"/>
  <c r="R134" i="2" s="1"/>
  <c r="P133" i="2"/>
  <c r="R133" i="2" s="1"/>
  <c r="P124" i="2"/>
  <c r="R124" i="2" s="1"/>
  <c r="P123" i="2"/>
  <c r="R123" i="2" s="1"/>
  <c r="P122" i="2"/>
  <c r="R122" i="2" s="1"/>
  <c r="P121" i="2"/>
  <c r="R121" i="2" s="1"/>
  <c r="P120" i="2"/>
  <c r="R120" i="2" s="1"/>
  <c r="P119" i="2"/>
  <c r="R119" i="2" s="1"/>
  <c r="P110" i="2"/>
  <c r="R110" i="2" s="1"/>
  <c r="P109" i="2"/>
  <c r="R109" i="2" s="1"/>
  <c r="P108" i="2"/>
  <c r="R108" i="2" s="1"/>
  <c r="P107" i="2"/>
  <c r="R107" i="2" s="1"/>
  <c r="P106" i="2"/>
  <c r="R106" i="2" s="1"/>
  <c r="P105" i="2"/>
  <c r="R105" i="2" s="1"/>
  <c r="P96" i="2"/>
  <c r="R96" i="2" s="1"/>
  <c r="P95" i="2"/>
  <c r="R95" i="2" s="1"/>
  <c r="P94" i="2"/>
  <c r="R94" i="2" s="1"/>
  <c r="P93" i="2"/>
  <c r="R93" i="2" s="1"/>
  <c r="P92" i="2"/>
  <c r="R92" i="2" s="1"/>
  <c r="P91" i="2"/>
  <c r="R91" i="2" s="1"/>
  <c r="P82" i="2"/>
  <c r="R82" i="2" s="1"/>
  <c r="P81" i="2"/>
  <c r="R81" i="2" s="1"/>
  <c r="P80" i="2"/>
  <c r="R80" i="2" s="1"/>
  <c r="P79" i="2"/>
  <c r="R79" i="2" s="1"/>
  <c r="P78" i="2"/>
  <c r="R78" i="2" s="1"/>
  <c r="P77" i="2"/>
  <c r="R77" i="2" s="1"/>
  <c r="P68" i="2"/>
  <c r="R68" i="2" s="1"/>
  <c r="P67" i="2"/>
  <c r="R67" i="2" s="1"/>
  <c r="P66" i="2"/>
  <c r="R66" i="2" s="1"/>
  <c r="P65" i="2"/>
  <c r="R65" i="2" s="1"/>
  <c r="P64" i="2"/>
  <c r="R64" i="2" s="1"/>
  <c r="P63" i="2"/>
  <c r="R63" i="2" s="1"/>
  <c r="P54" i="2"/>
  <c r="R54" i="2" s="1"/>
  <c r="P53" i="2"/>
  <c r="R53" i="2" s="1"/>
  <c r="P52" i="2"/>
  <c r="R52" i="2" s="1"/>
  <c r="P51" i="2"/>
  <c r="R51" i="2" s="1"/>
  <c r="P50" i="2"/>
  <c r="R50" i="2" s="1"/>
  <c r="P49" i="2"/>
  <c r="R49" i="2" s="1"/>
  <c r="P40" i="2"/>
  <c r="R40" i="2" s="1"/>
  <c r="P39" i="2"/>
  <c r="R39" i="2" s="1"/>
  <c r="P38" i="2"/>
  <c r="R38" i="2" s="1"/>
  <c r="P37" i="2"/>
  <c r="R37" i="2" s="1"/>
  <c r="P36" i="2"/>
  <c r="R36" i="2" s="1"/>
  <c r="P35" i="2"/>
  <c r="R35" i="2" s="1"/>
  <c r="P26" i="2"/>
  <c r="R26" i="2" s="1"/>
  <c r="P25" i="2"/>
  <c r="R25" i="2" s="1"/>
  <c r="P24" i="2"/>
  <c r="R24" i="2" s="1"/>
  <c r="P23" i="2"/>
  <c r="R23" i="2" s="1"/>
  <c r="P22" i="2"/>
  <c r="R22" i="2" s="1"/>
  <c r="P21" i="2"/>
  <c r="R21" i="2" s="1"/>
  <c r="P12" i="2"/>
  <c r="R12" i="2" s="1"/>
  <c r="P11" i="2"/>
  <c r="R11" i="2" s="1"/>
  <c r="P10" i="2"/>
  <c r="R10" i="2" s="1"/>
  <c r="P9" i="2"/>
  <c r="R9" i="2" s="1"/>
  <c r="P8" i="2"/>
  <c r="R8" i="2" s="1"/>
  <c r="P7" i="2"/>
  <c r="W8" i="2" l="1"/>
  <c r="AG7" i="2"/>
  <c r="AI7" i="2" s="1"/>
  <c r="AE8" i="2"/>
  <c r="AC8" i="2"/>
  <c r="AA8" i="2"/>
  <c r="Y8" i="2"/>
  <c r="U8" i="2"/>
  <c r="P349" i="2"/>
  <c r="R531" i="2"/>
  <c r="P531" i="2"/>
  <c r="R517" i="2"/>
  <c r="P517" i="2"/>
  <c r="R503" i="2"/>
  <c r="P503" i="2"/>
  <c r="R489" i="2"/>
  <c r="P489" i="2"/>
  <c r="R475" i="2"/>
  <c r="P475" i="2"/>
  <c r="R461" i="2"/>
  <c r="P461" i="2"/>
  <c r="R447" i="2"/>
  <c r="P447" i="2"/>
  <c r="R433" i="2"/>
  <c r="P433" i="2"/>
  <c r="R419" i="2"/>
  <c r="P419" i="2"/>
  <c r="R405" i="2"/>
  <c r="P405" i="2"/>
  <c r="R391" i="2"/>
  <c r="P391" i="2"/>
  <c r="R377" i="2"/>
  <c r="P377" i="2"/>
  <c r="R363" i="2"/>
  <c r="P363" i="2"/>
  <c r="R349" i="2"/>
  <c r="R335" i="2"/>
  <c r="P335" i="2"/>
  <c r="R321" i="2"/>
  <c r="P321" i="2"/>
  <c r="R307" i="2"/>
  <c r="P307" i="2"/>
  <c r="R293" i="2"/>
  <c r="P293" i="2"/>
  <c r="R279" i="2"/>
  <c r="P279" i="2"/>
  <c r="R265" i="2"/>
  <c r="P265" i="2"/>
  <c r="R251" i="2"/>
  <c r="P251" i="2"/>
  <c r="R237" i="2"/>
  <c r="P237" i="2"/>
  <c r="R223" i="2"/>
  <c r="P223" i="2"/>
  <c r="R209" i="2"/>
  <c r="P209" i="2"/>
  <c r="R195" i="2"/>
  <c r="P195" i="2"/>
  <c r="R181" i="2"/>
  <c r="P181" i="2"/>
  <c r="R167" i="2"/>
  <c r="P167" i="2"/>
  <c r="R153" i="2"/>
  <c r="P153" i="2"/>
  <c r="R139" i="2"/>
  <c r="P139" i="2"/>
  <c r="R125" i="2"/>
  <c r="P125" i="2"/>
  <c r="R111" i="2"/>
  <c r="P111" i="2"/>
  <c r="R97" i="2"/>
  <c r="P97" i="2"/>
  <c r="R83" i="2"/>
  <c r="P83" i="2"/>
  <c r="R69" i="2"/>
  <c r="P69" i="2"/>
  <c r="R55" i="2"/>
  <c r="P55" i="2"/>
  <c r="R41" i="2"/>
  <c r="P41" i="2"/>
  <c r="R27" i="2"/>
  <c r="P27" i="2"/>
  <c r="P13" i="2"/>
  <c r="R7" i="2"/>
  <c r="R13" i="2" s="1"/>
  <c r="AG8" i="2" l="1"/>
</calcChain>
</file>

<file path=xl/sharedStrings.xml><?xml version="1.0" encoding="utf-8"?>
<sst xmlns="http://schemas.openxmlformats.org/spreadsheetml/2006/main" count="1430" uniqueCount="172">
  <si>
    <t>FORMATO HORARIOS Y PUNTOS DE TRABAJO PROMOTOR/ FORMADOR</t>
  </si>
  <si>
    <t>PROGRAMA:</t>
  </si>
  <si>
    <t>PROMOTOR/FORMADOR</t>
  </si>
  <si>
    <t>CELULAR</t>
  </si>
  <si>
    <t xml:space="preserve">MUNICIPIO </t>
  </si>
  <si>
    <t>COMUNA</t>
  </si>
  <si>
    <t>BARRIO</t>
  </si>
  <si>
    <t>GRUPO/CATEGORIA</t>
  </si>
  <si>
    <t xml:space="preserve">LUGAR DE ATENCION </t>
  </si>
  <si>
    <t>DIAS Y HORARIOS DE ATENCION A LA SEMANA</t>
  </si>
  <si>
    <t>L</t>
  </si>
  <si>
    <t>HORARIO</t>
  </si>
  <si>
    <t>M</t>
  </si>
  <si>
    <t>J</t>
  </si>
  <si>
    <t>V</t>
  </si>
  <si>
    <t>S</t>
  </si>
  <si>
    <t>D</t>
  </si>
  <si>
    <t>PRIMERA INFANCIA</t>
  </si>
  <si>
    <t>X</t>
  </si>
  <si>
    <t>FECHA DE ENTREGA:</t>
  </si>
  <si>
    <t>POBLACION BENEFICIADA POR CICLO DE VIDA</t>
  </si>
  <si>
    <t xml:space="preserve">GRUPO/CATEGORIA </t>
  </si>
  <si>
    <t>PRIMERA INFANCIA               (0-5)</t>
  </si>
  <si>
    <t>INFANCIA         (6-12)</t>
  </si>
  <si>
    <t>ADOLESCENCIA             (12-17)</t>
  </si>
  <si>
    <t>JUVENTUD                      (18-26)</t>
  </si>
  <si>
    <t>ADULTO   (27-59)</t>
  </si>
  <si>
    <t>ADULTO MAYOR       (60 O MAS)</t>
  </si>
  <si>
    <t>TOTAL</t>
  </si>
  <si>
    <t xml:space="preserve">% DE ATENCION </t>
  </si>
  <si>
    <t>F</t>
  </si>
  <si>
    <t>OBJETIVO DE ATENCION POBLCIONAL POR PROMOTOR O FORMADOR</t>
  </si>
  <si>
    <t xml:space="preserve">NOMBRE PROMOR / FORMADOR </t>
  </si>
  <si>
    <t>NOMBRE DEL PROGRAMA</t>
  </si>
  <si>
    <t>OBJETIVO DE ATENCION POR PROGRAMA</t>
  </si>
  <si>
    <t>PRIMERA INFANCIA                            (0-5)</t>
  </si>
  <si>
    <t>INFANCIA                               (6-12)</t>
  </si>
  <si>
    <t>VILLAVICENCIO</t>
  </si>
  <si>
    <t xml:space="preserve">NICOLAS TORRES </t>
  </si>
  <si>
    <t xml:space="preserve">VILLAVICENCIO </t>
  </si>
  <si>
    <t xml:space="preserve">NUEVA COLOMBIA </t>
  </si>
  <si>
    <t xml:space="preserve">INFANCIA </t>
  </si>
  <si>
    <t>POLIDEPORTIVO NUEVA COLMBIA 1</t>
  </si>
  <si>
    <t xml:space="preserve">3:00 PM A 4:30 PM </t>
  </si>
  <si>
    <t xml:space="preserve">3:00 PM A 4:00 PM </t>
  </si>
  <si>
    <t xml:space="preserve">DOÑA LUZ </t>
  </si>
  <si>
    <t xml:space="preserve">ADULTO </t>
  </si>
  <si>
    <t>ICBF  GRUPO ASISTENCIAL TENICA   REGIONAL META OFICINAS VIA PUERTO LOPEZ</t>
  </si>
  <si>
    <t xml:space="preserve">9:00 AM A 10:30 AM </t>
  </si>
  <si>
    <t>NICOLAS TORRES</t>
  </si>
  <si>
    <t>MAGLODY ALVARDO</t>
  </si>
  <si>
    <t>MAGLODY ALVARADO BENAVIDES</t>
  </si>
  <si>
    <t xml:space="preserve">315 2200527 </t>
  </si>
  <si>
    <t>LA MADRID</t>
  </si>
  <si>
    <t xml:space="preserve">JARDIN INFANTIL MUNDO MAGICO MIS ANGELITOS </t>
  </si>
  <si>
    <t>9AM A 10AM</t>
  </si>
  <si>
    <t xml:space="preserve">9 AM A 10AM </t>
  </si>
  <si>
    <t>INFANCIA</t>
  </si>
  <si>
    <t xml:space="preserve">CASETA COMUNAL MZ 1 ETAPA 3  LA MADRID </t>
  </si>
  <si>
    <t>10 AM A 12M</t>
  </si>
  <si>
    <t xml:space="preserve">ADOLESCENCIA Y JUVENTUD </t>
  </si>
  <si>
    <t xml:space="preserve">POLIDEPORTIVO DEL BARRIO LA MADRID </t>
  </si>
  <si>
    <t>3PM A 6 PM</t>
  </si>
  <si>
    <t>3 PM A 6 PM</t>
  </si>
  <si>
    <t>RETIRO</t>
  </si>
  <si>
    <t>ADULTO MAYOR</t>
  </si>
  <si>
    <t xml:space="preserve">HOGAR GERIATRICO NUESTRA SEÑORA DE  LA PAZ </t>
  </si>
  <si>
    <t>10 AM 11 AM</t>
  </si>
  <si>
    <t xml:space="preserve">10 AM A 11 AM </t>
  </si>
  <si>
    <t xml:space="preserve">317 2200527 </t>
  </si>
  <si>
    <t xml:space="preserve">319 2200527 </t>
  </si>
  <si>
    <t xml:space="preserve">320 2200527 </t>
  </si>
  <si>
    <t>MARIA HELDA ZAMBRANO MORERA</t>
  </si>
  <si>
    <t xml:space="preserve">  COLEGIO ABRAHAM LINCOLN</t>
  </si>
  <si>
    <t xml:space="preserve"> POLIDEPORTIVO COLEGIO ABRAHAM LINCOLN</t>
  </si>
  <si>
    <t>12:30 A 3:15 PM</t>
  </si>
  <si>
    <t>ADOLESCENCIA ,JUVENTUD,</t>
  </si>
  <si>
    <t>3:45 A 5:00 PM</t>
  </si>
  <si>
    <t>3:45 A 5:00PM</t>
  </si>
  <si>
    <t>ANTONIO RICAURTE</t>
  </si>
  <si>
    <t>POLIDEPORTIVO  BARRIO ANTONIO RICAURTE,</t>
  </si>
  <si>
    <t>6:45 A 8:30 PM</t>
  </si>
  <si>
    <t>MARIA HELDA ZAMBRANO</t>
  </si>
  <si>
    <t>NUEVA COLOMBIA 2</t>
  </si>
  <si>
    <t xml:space="preserve"> PRIMERA  INFANCIA</t>
  </si>
  <si>
    <t xml:space="preserve">JARDIN INFANTIL WINNIE POH NUEVA COLOMBIA </t>
  </si>
  <si>
    <t>05 :00 PM A 6 :00 PM</t>
  </si>
  <si>
    <t xml:space="preserve">09:00 AM 10:00 AM </t>
  </si>
  <si>
    <t>CANCHA DE ARENA NUEVA COLOMBIA  2</t>
  </si>
  <si>
    <t xml:space="preserve">2:00 PM A 3: 00 PM </t>
  </si>
  <si>
    <t xml:space="preserve">10:00 AM A 11: AM </t>
  </si>
  <si>
    <t>OSCAR FERNANDO PINZON</t>
  </si>
  <si>
    <t>DEBBYE ALEXANDRA GIL</t>
  </si>
  <si>
    <t>YURY ELIBETH OBANDO CARVAJAL</t>
  </si>
  <si>
    <t xml:space="preserve">MILDER REINEL KUETGAJE NEVAKES </t>
  </si>
  <si>
    <t>CARLOS RANGEL</t>
  </si>
  <si>
    <t>JOSE  EDUARDO  DIAZ CUBIDES</t>
  </si>
  <si>
    <t>PAOLA DAZA</t>
  </si>
  <si>
    <t>JEIDI JHULLIANA MELENDEZ ARENAS</t>
  </si>
  <si>
    <t>ERICA DAZA</t>
  </si>
  <si>
    <t>CENTRO</t>
  </si>
  <si>
    <t>SECTOR RESBALON</t>
  </si>
  <si>
    <t>8 a 10 am</t>
  </si>
  <si>
    <t>PARQUE I.</t>
  </si>
  <si>
    <t>10:30 A 12 PM</t>
  </si>
  <si>
    <t xml:space="preserve">PARUQE I. </t>
  </si>
  <si>
    <t>2 A 4 PM</t>
  </si>
  <si>
    <t>ADOLECENCIA</t>
  </si>
  <si>
    <t>4:00 A 6 PM</t>
  </si>
  <si>
    <t>OSCAR PINZON</t>
  </si>
  <si>
    <t>DEBBYE ALEXANDRA GIL TOVAR</t>
  </si>
  <si>
    <t>GRANADA META</t>
  </si>
  <si>
    <t>BULEVAR</t>
  </si>
  <si>
    <t>FÚTBOL-RECREACIÓN GRANADA</t>
  </si>
  <si>
    <t>SINTETICA TERCER TIEMPO</t>
  </si>
  <si>
    <t>4:30-6:30 PM</t>
  </si>
  <si>
    <t>VILLA HEIDY</t>
  </si>
  <si>
    <t xml:space="preserve">FUNDACIÓN </t>
  </si>
  <si>
    <t>CANCHA VILLA HEIDY</t>
  </si>
  <si>
    <t>2:15-4:00 P.M.</t>
  </si>
  <si>
    <t>2:15-4:00 PM</t>
  </si>
  <si>
    <t>2:15 4:00 PM</t>
  </si>
  <si>
    <t>CAMILO TORRES</t>
  </si>
  <si>
    <t xml:space="preserve">ADULTO MAYOR </t>
  </si>
  <si>
    <t>FUNDACIÓN CANITAS DORADAS CASA</t>
  </si>
  <si>
    <t>8:00 - 10:00 AM</t>
  </si>
  <si>
    <t>x</t>
  </si>
  <si>
    <t>MAKATOA</t>
  </si>
  <si>
    <t>FUTBOL MAKATOA</t>
  </si>
  <si>
    <t xml:space="preserve">CANCHA SINTETICA SACUDETE - VILLA OLIMPICA </t>
  </si>
  <si>
    <t>4:15 -6:00 P.M.</t>
  </si>
  <si>
    <t>4:15-6:00 P.M.</t>
  </si>
  <si>
    <t>4:00-6:00 pm</t>
  </si>
  <si>
    <t>ALTOS DE GUATAPE</t>
  </si>
  <si>
    <t xml:space="preserve"> PRIMERA  INFANCIA </t>
  </si>
  <si>
    <t xml:space="preserve">HOGAR INFANTIL MIS ANGELITOS </t>
  </si>
  <si>
    <t>2:00 PM A 3:30 PM</t>
  </si>
  <si>
    <t xml:space="preserve">POLIDEPORTIVO LA ROCHELA </t>
  </si>
  <si>
    <t xml:space="preserve">POLIDEPORTIVO ROCHELA </t>
  </si>
  <si>
    <t xml:space="preserve">6:00 AM A 7:00 AM </t>
  </si>
  <si>
    <t>YURY ELIBETH OBANDO</t>
  </si>
  <si>
    <t>MILDER REINEL KUETGAJE NEVAKES</t>
  </si>
  <si>
    <t>JOSE EDUARDO DIAZ CUBIDES</t>
  </si>
  <si>
    <t>ESTERO</t>
  </si>
  <si>
    <t>JARDIN  INFANTIL SANTO ANGEL</t>
  </si>
  <si>
    <t>09 :00 AM A 11 :00 AM</t>
  </si>
  <si>
    <t>2:00 PM A 4:00 PM</t>
  </si>
  <si>
    <t xml:space="preserve">San Antonio </t>
  </si>
  <si>
    <t xml:space="preserve">JUVENTUD </t>
  </si>
  <si>
    <t>Cancha de Rugby</t>
  </si>
  <si>
    <t>8:00 pm a 10:00 pm</t>
  </si>
  <si>
    <t>Esperanza</t>
  </si>
  <si>
    <t xml:space="preserve">La casita del abuelo </t>
  </si>
  <si>
    <t>3:00 PM A 5:00 PM</t>
  </si>
  <si>
    <t>3:00 PM a 5:00 Pm</t>
  </si>
  <si>
    <t xml:space="preserve"> ADULTO Y ADULTO MAYOR</t>
  </si>
  <si>
    <t>JUVENTUD</t>
  </si>
  <si>
    <t>ADULTO</t>
  </si>
  <si>
    <t>VISTAHERMOSA</t>
  </si>
  <si>
    <t>VEREDA PALESTINA</t>
  </si>
  <si>
    <t>I.E RAMON ARROYAVE SEDE PALESTINA</t>
  </si>
  <si>
    <t>ADOLESCENCIA</t>
  </si>
  <si>
    <t>4:00 PM A 6:00 PM</t>
  </si>
  <si>
    <t>POPULAR</t>
  </si>
  <si>
    <t>INSTITUCION MANUELA BELTRAN (SEDE POPULAR)</t>
  </si>
  <si>
    <t>HOGAR DE BIENESTAR FAMILIAR ICBF DOÑA LUZ</t>
  </si>
  <si>
    <t>RECREACION</t>
  </si>
  <si>
    <t>REGUARDO MAGUARE</t>
  </si>
  <si>
    <t>INFANCIA Y ADOLESCENCIA</t>
  </si>
  <si>
    <t>POLIDEPORTIVO SANTIAGO KUETGAJE</t>
  </si>
  <si>
    <t>4 A 6 PM</t>
  </si>
  <si>
    <t>ADULTO Y ADULTO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</si>
</sst>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6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Calibri"/>
      <family val="2"/>
      <scheme val="minor"/>
    </font>
    <font>
      <sz val="6"/>
      <color theme="1"/>
      <name val="Arial"/>
    </font>
    <font>
      <sz val="11"/>
      <name val="Calibri"/>
    </font>
    <font>
      <sz val="6"/>
      <color rgb="FF000000"/>
      <name val="Arial"/>
    </font>
    <font>
      <sz val="8"/>
      <name val="Calibri"/>
      <family val="2"/>
      <scheme val="minor"/>
    </font>
    <font>
      <sz val="7"/>
      <color theme="1"/>
      <name val="Arial"/>
    </font>
    <font>
      <sz val="6"/>
      <name val="Arial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5E0B3"/>
        <bgColor rgb="FFC5E0B3"/>
      </patternFill>
    </fill>
    <fill>
      <patternFill patternType="solid">
        <fgColor theme="9" tint="0.59999389629810485"/>
        <bgColor rgb="FFC5E0B3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9" fontId="1" fillId="2" borderId="2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7" borderId="0" xfId="0" applyFont="1" applyFill="1" applyAlignment="1">
      <alignment horizontal="left"/>
    </xf>
    <xf numFmtId="0" fontId="4" fillId="0" borderId="10" xfId="0" applyFont="1" applyBorder="1" applyAlignment="1">
      <alignment horizontal="left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8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9" fillId="0" borderId="10" xfId="0" applyFont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1" xfId="0" applyFont="1" applyBorder="1"/>
    <xf numFmtId="0" fontId="5" fillId="0" borderId="12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9" fontId="1" fillId="0" borderId="3" xfId="1" applyFont="1" applyFill="1" applyBorder="1" applyAlignment="1">
      <alignment horizontal="center" vertical="center" wrapText="1"/>
    </xf>
    <xf numFmtId="9" fontId="1" fillId="0" borderId="5" xfId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255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141852</xdr:colOff>
      <xdr:row>1</xdr:row>
      <xdr:rowOff>58697</xdr:rowOff>
    </xdr:from>
    <xdr:to>
      <xdr:col>0</xdr:col>
      <xdr:colOff>884167</xdr:colOff>
      <xdr:row>5</xdr:row>
      <xdr:rowOff>94102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852" y="161418"/>
          <a:ext cx="742315" cy="446287"/>
        </a:xfrm>
        <a:prstGeom prst="rect">
          <a:avLst/>
        </a:prstGeom>
      </xdr:spPr>
    </xdr:pic>
    <xdr:clientData/>
  </xdr:twoCellAnchor>
  <xdr:twoCellAnchor editAs="oneCell">
    <xdr:from>
      <xdr:col>18</xdr:col>
      <xdr:colOff>97118</xdr:colOff>
      <xdr:row>1</xdr:row>
      <xdr:rowOff>37353</xdr:rowOff>
    </xdr:from>
    <xdr:to>
      <xdr:col>20</xdr:col>
      <xdr:colOff>214928</xdr:colOff>
      <xdr:row>6</xdr:row>
      <xdr:rowOff>37353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07D491E-6E32-D48E-9841-49841B7005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744" t="15210" r="27603" b="13959"/>
        <a:stretch/>
      </xdr:blipFill>
      <xdr:spPr bwMode="auto">
        <a:xfrm>
          <a:off x="8090647" y="134471"/>
          <a:ext cx="678105" cy="48558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00"/>
  <sheetViews>
    <sheetView tabSelected="1" topLeftCell="A81" zoomScale="181" zoomScaleNormal="100" workbookViewId="0">
      <selection sqref="A1:U84"/>
    </sheetView>
  </sheetViews>
  <sheetFormatPr baseColWidth="10" defaultColWidth="11.42578125" defaultRowHeight="8.25"/>
  <cols>
    <col min="1" max="1" width="15.7109375" style="1" customWidth="1"/>
    <col min="2" max="2" width="8.42578125" style="1" customWidth="1"/>
    <col min="3" max="3" width="10.42578125" style="1" customWidth="1"/>
    <col min="4" max="4" width="4.85546875" style="1" customWidth="1"/>
    <col min="5" max="5" width="8" style="1" customWidth="1"/>
    <col min="6" max="6" width="13.5703125" style="1" customWidth="1"/>
    <col min="7" max="7" width="10.140625" style="1" customWidth="1"/>
    <col min="8" max="8" width="2.85546875" style="1" customWidth="1"/>
    <col min="9" max="9" width="5.7109375" style="1" customWidth="1"/>
    <col min="10" max="10" width="2.5703125" style="1" customWidth="1"/>
    <col min="11" max="11" width="6.140625" style="1" customWidth="1"/>
    <col min="12" max="12" width="3" style="1" customWidth="1"/>
    <col min="13" max="13" width="6.42578125" style="1" customWidth="1"/>
    <col min="14" max="14" width="2.42578125" style="1" customWidth="1"/>
    <col min="15" max="15" width="6.28515625" style="1" customWidth="1"/>
    <col min="16" max="16" width="2.140625" style="1" customWidth="1"/>
    <col min="17" max="17" width="5.7109375" style="1" customWidth="1"/>
    <col min="18" max="18" width="2.28515625" style="1" customWidth="1"/>
    <col min="19" max="19" width="6.140625" style="1" customWidth="1"/>
    <col min="20" max="20" width="2.140625" style="1" customWidth="1"/>
    <col min="21" max="21" width="6.42578125" style="1" customWidth="1"/>
    <col min="22" max="16384" width="11.42578125" style="1"/>
  </cols>
  <sheetData>
    <row r="1" spans="1:21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21">
      <c r="A2" s="51"/>
      <c r="B2" s="52" t="s">
        <v>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1"/>
      <c r="S2" s="51"/>
      <c r="T2" s="51"/>
      <c r="U2" s="51"/>
    </row>
    <row r="3" spans="1:21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1"/>
      <c r="S3" s="51"/>
      <c r="T3" s="51"/>
      <c r="U3" s="51"/>
    </row>
    <row r="4" spans="1:21">
      <c r="A4" s="51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1"/>
      <c r="S4" s="51"/>
      <c r="T4" s="51"/>
      <c r="U4" s="51"/>
    </row>
    <row r="5" spans="1:21">
      <c r="A5" s="51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1"/>
      <c r="S5" s="51"/>
      <c r="T5" s="51"/>
      <c r="U5" s="51"/>
    </row>
    <row r="6" spans="1:21">
      <c r="A6" s="51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1"/>
      <c r="S6" s="51"/>
      <c r="T6" s="51"/>
      <c r="U6" s="51"/>
    </row>
    <row r="7" spans="1:21">
      <c r="A7" s="51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1"/>
      <c r="S7" s="51"/>
      <c r="T7" s="51"/>
      <c r="U7" s="51"/>
    </row>
    <row r="8" spans="1:21">
      <c r="A8" s="2" t="s">
        <v>1</v>
      </c>
      <c r="B8" s="40" t="s">
        <v>166</v>
      </c>
      <c r="C8" s="41"/>
      <c r="D8" s="41"/>
      <c r="E8" s="41"/>
      <c r="F8" s="41"/>
      <c r="G8" s="41"/>
      <c r="H8" s="41"/>
      <c r="I8" s="41"/>
      <c r="J8" s="41"/>
      <c r="K8" s="42"/>
      <c r="L8" s="37" t="s">
        <v>19</v>
      </c>
      <c r="M8" s="38"/>
      <c r="N8" s="38"/>
      <c r="O8" s="38"/>
      <c r="P8" s="39"/>
      <c r="Q8" s="40"/>
      <c r="R8" s="41"/>
      <c r="S8" s="41"/>
      <c r="T8" s="41"/>
      <c r="U8" s="42"/>
    </row>
    <row r="9" spans="1:21">
      <c r="A9" s="53" t="s">
        <v>2</v>
      </c>
      <c r="B9" s="53" t="s">
        <v>3</v>
      </c>
      <c r="C9" s="53" t="s">
        <v>4</v>
      </c>
      <c r="D9" s="54" t="s">
        <v>5</v>
      </c>
      <c r="E9" s="53" t="s">
        <v>6</v>
      </c>
      <c r="F9" s="53" t="s">
        <v>7</v>
      </c>
      <c r="G9" s="53" t="s">
        <v>8</v>
      </c>
      <c r="H9" s="57" t="s">
        <v>9</v>
      </c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</row>
    <row r="10" spans="1:21" ht="8.25" customHeight="1">
      <c r="A10" s="53"/>
      <c r="B10" s="53"/>
      <c r="C10" s="53"/>
      <c r="D10" s="55"/>
      <c r="E10" s="53"/>
      <c r="F10" s="53"/>
      <c r="G10" s="53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</row>
    <row r="11" spans="1:21" ht="16.5" customHeight="1">
      <c r="A11" s="53"/>
      <c r="B11" s="53"/>
      <c r="C11" s="53"/>
      <c r="D11" s="55"/>
      <c r="E11" s="53"/>
      <c r="F11" s="53"/>
      <c r="G11" s="53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</row>
    <row r="12" spans="1:21" ht="8.25" customHeight="1">
      <c r="A12" s="53"/>
      <c r="B12" s="53"/>
      <c r="C12" s="53"/>
      <c r="D12" s="56"/>
      <c r="E12" s="53"/>
      <c r="F12" s="53"/>
      <c r="G12" s="53"/>
      <c r="H12" s="3" t="s">
        <v>10</v>
      </c>
      <c r="I12" s="2" t="s">
        <v>11</v>
      </c>
      <c r="J12" s="4" t="s">
        <v>12</v>
      </c>
      <c r="K12" s="2" t="s">
        <v>11</v>
      </c>
      <c r="L12" s="4" t="s">
        <v>12</v>
      </c>
      <c r="M12" s="2" t="s">
        <v>11</v>
      </c>
      <c r="N12" s="4" t="s">
        <v>13</v>
      </c>
      <c r="O12" s="2" t="s">
        <v>11</v>
      </c>
      <c r="P12" s="4" t="s">
        <v>14</v>
      </c>
      <c r="Q12" s="2" t="s">
        <v>11</v>
      </c>
      <c r="R12" s="4" t="s">
        <v>15</v>
      </c>
      <c r="S12" s="2" t="s">
        <v>11</v>
      </c>
      <c r="T12" s="4" t="s">
        <v>16</v>
      </c>
      <c r="U12" s="2" t="s">
        <v>11</v>
      </c>
    </row>
    <row r="13" spans="1:21" ht="24.75">
      <c r="A13" s="47" t="s">
        <v>38</v>
      </c>
      <c r="B13" s="17">
        <v>3177651204</v>
      </c>
      <c r="C13" s="17" t="s">
        <v>39</v>
      </c>
      <c r="D13" s="17">
        <v>4</v>
      </c>
      <c r="E13" s="17" t="s">
        <v>40</v>
      </c>
      <c r="F13" s="17" t="s">
        <v>41</v>
      </c>
      <c r="G13" s="17" t="s">
        <v>42</v>
      </c>
      <c r="H13" s="17" t="s">
        <v>18</v>
      </c>
      <c r="I13" s="17" t="s">
        <v>43</v>
      </c>
      <c r="J13" s="17" t="s">
        <v>18</v>
      </c>
      <c r="K13" s="17" t="s">
        <v>44</v>
      </c>
      <c r="L13" s="17"/>
      <c r="M13" s="17"/>
      <c r="N13" s="17"/>
      <c r="O13" s="17"/>
      <c r="P13" s="17" t="s">
        <v>18</v>
      </c>
      <c r="Q13" s="17" t="s">
        <v>44</v>
      </c>
      <c r="R13" s="17"/>
      <c r="S13" s="17"/>
      <c r="T13" s="17"/>
      <c r="U13" s="17"/>
    </row>
    <row r="14" spans="1:21">
      <c r="A14" s="48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ht="57.75">
      <c r="A15" s="48"/>
      <c r="B15" s="17">
        <v>3177651204</v>
      </c>
      <c r="C15" s="17"/>
      <c r="D15" s="17">
        <v>5</v>
      </c>
      <c r="E15" s="17" t="s">
        <v>45</v>
      </c>
      <c r="F15" s="17" t="s">
        <v>46</v>
      </c>
      <c r="G15" s="17" t="s">
        <v>47</v>
      </c>
      <c r="H15" s="17" t="s">
        <v>18</v>
      </c>
      <c r="I15" s="17" t="s">
        <v>48</v>
      </c>
      <c r="J15" s="17"/>
      <c r="K15" s="17"/>
      <c r="L15" s="17" t="s">
        <v>18</v>
      </c>
      <c r="M15" s="17" t="s">
        <v>48</v>
      </c>
      <c r="N15" s="17"/>
      <c r="O15" s="17"/>
      <c r="P15" s="17" t="s">
        <v>18</v>
      </c>
      <c r="Q15" s="17" t="s">
        <v>48</v>
      </c>
      <c r="R15" s="17"/>
      <c r="S15" s="17"/>
      <c r="T15" s="17"/>
      <c r="U15" s="17"/>
    </row>
    <row r="16" spans="1:21">
      <c r="A16" s="48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21">
      <c r="A17" s="48"/>
      <c r="B17" s="17"/>
      <c r="C17" s="17"/>
      <c r="D17" s="17"/>
      <c r="E17" s="17"/>
      <c r="F17" s="17"/>
      <c r="G17" s="18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>
      <c r="A18" s="49"/>
      <c r="B18" s="17"/>
      <c r="C18" s="17"/>
      <c r="D18" s="17"/>
      <c r="E18" s="17"/>
      <c r="F18" s="17"/>
      <c r="G18" s="19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ht="41.25">
      <c r="A19" s="47" t="s">
        <v>51</v>
      </c>
      <c r="B19" s="17" t="s">
        <v>52</v>
      </c>
      <c r="C19" s="17" t="s">
        <v>39</v>
      </c>
      <c r="D19" s="17">
        <v>9</v>
      </c>
      <c r="E19" s="17" t="s">
        <v>53</v>
      </c>
      <c r="F19" s="17" t="s">
        <v>17</v>
      </c>
      <c r="G19" s="17" t="s">
        <v>54</v>
      </c>
      <c r="H19" s="17" t="s">
        <v>18</v>
      </c>
      <c r="I19" s="17" t="s">
        <v>55</v>
      </c>
      <c r="J19" s="17"/>
      <c r="K19" s="17"/>
      <c r="L19" s="17" t="s">
        <v>18</v>
      </c>
      <c r="M19" s="17" t="s">
        <v>55</v>
      </c>
      <c r="N19" s="17"/>
      <c r="O19" s="17"/>
      <c r="P19" s="17" t="s">
        <v>18</v>
      </c>
      <c r="Q19" s="17" t="s">
        <v>56</v>
      </c>
      <c r="R19" s="17"/>
      <c r="S19" s="17"/>
      <c r="T19" s="17"/>
      <c r="U19" s="17"/>
    </row>
    <row r="20" spans="1:21" ht="5.25" customHeight="1">
      <c r="A20" s="48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1:21" ht="33">
      <c r="A21" s="48"/>
      <c r="B21" s="17" t="s">
        <v>69</v>
      </c>
      <c r="C21" s="17" t="s">
        <v>37</v>
      </c>
      <c r="D21" s="17">
        <v>9</v>
      </c>
      <c r="E21" s="17" t="s">
        <v>53</v>
      </c>
      <c r="F21" s="17" t="s">
        <v>57</v>
      </c>
      <c r="G21" s="17" t="s">
        <v>58</v>
      </c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 t="s">
        <v>59</v>
      </c>
      <c r="T21" s="17"/>
      <c r="U21" s="17" t="s">
        <v>59</v>
      </c>
    </row>
    <row r="22" spans="1:21" ht="8.25" customHeight="1">
      <c r="A22" s="48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</row>
    <row r="23" spans="1:21" ht="24.75">
      <c r="A23" s="48"/>
      <c r="B23" s="17" t="s">
        <v>70</v>
      </c>
      <c r="C23" s="17" t="s">
        <v>37</v>
      </c>
      <c r="D23" s="17">
        <v>9</v>
      </c>
      <c r="E23" s="17" t="s">
        <v>53</v>
      </c>
      <c r="F23" s="17" t="s">
        <v>60</v>
      </c>
      <c r="G23" s="17" t="s">
        <v>61</v>
      </c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 t="s">
        <v>62</v>
      </c>
      <c r="T23" s="17"/>
      <c r="U23" s="17" t="s">
        <v>63</v>
      </c>
    </row>
    <row r="24" spans="1:21" ht="41.25">
      <c r="A24" s="49"/>
      <c r="B24" s="17" t="s">
        <v>71</v>
      </c>
      <c r="C24" s="17" t="s">
        <v>39</v>
      </c>
      <c r="D24" s="17">
        <v>9</v>
      </c>
      <c r="E24" s="17" t="s">
        <v>64</v>
      </c>
      <c r="F24" s="17" t="s">
        <v>65</v>
      </c>
      <c r="G24" s="17" t="s">
        <v>66</v>
      </c>
      <c r="H24" s="17"/>
      <c r="I24" s="17"/>
      <c r="J24" s="17"/>
      <c r="K24" s="17" t="s">
        <v>67</v>
      </c>
      <c r="L24" s="17"/>
      <c r="M24" s="17" t="s">
        <v>68</v>
      </c>
      <c r="N24" s="17"/>
      <c r="O24" s="17" t="s">
        <v>68</v>
      </c>
      <c r="P24" s="17"/>
      <c r="Q24" s="17"/>
      <c r="R24" s="17"/>
      <c r="S24" s="17"/>
      <c r="T24" s="17"/>
      <c r="U24" s="17"/>
    </row>
    <row r="25" spans="1:21" ht="41.25">
      <c r="A25" s="47" t="s">
        <v>72</v>
      </c>
      <c r="B25" s="17">
        <v>3202331927</v>
      </c>
      <c r="C25" s="17" t="s">
        <v>37</v>
      </c>
      <c r="D25" s="17">
        <v>6</v>
      </c>
      <c r="E25" s="17" t="s">
        <v>73</v>
      </c>
      <c r="F25" s="17" t="s">
        <v>57</v>
      </c>
      <c r="G25" s="17" t="s">
        <v>74</v>
      </c>
      <c r="H25" s="17" t="s">
        <v>18</v>
      </c>
      <c r="I25" s="17" t="s">
        <v>75</v>
      </c>
      <c r="J25" s="17"/>
      <c r="K25" s="17"/>
      <c r="L25" s="17" t="s">
        <v>18</v>
      </c>
      <c r="M25" s="17" t="s">
        <v>75</v>
      </c>
      <c r="N25" s="17"/>
      <c r="O25" s="17"/>
      <c r="P25" s="17" t="s">
        <v>18</v>
      </c>
      <c r="Q25" s="17" t="s">
        <v>75</v>
      </c>
      <c r="R25" s="17"/>
      <c r="S25" s="17"/>
      <c r="T25" s="17"/>
      <c r="U25" s="17"/>
    </row>
    <row r="26" spans="1:21" ht="41.25">
      <c r="A26" s="48"/>
      <c r="B26" s="17">
        <v>3202331927</v>
      </c>
      <c r="C26" s="17" t="s">
        <v>37</v>
      </c>
      <c r="D26" s="17">
        <v>6</v>
      </c>
      <c r="E26" s="17" t="s">
        <v>73</v>
      </c>
      <c r="F26" s="17" t="s">
        <v>76</v>
      </c>
      <c r="G26" s="17" t="s">
        <v>74</v>
      </c>
      <c r="H26" s="17" t="s">
        <v>18</v>
      </c>
      <c r="I26" s="17" t="s">
        <v>77</v>
      </c>
      <c r="J26" s="17"/>
      <c r="K26" s="17"/>
      <c r="L26" s="17" t="s">
        <v>18</v>
      </c>
      <c r="M26" s="17" t="s">
        <v>77</v>
      </c>
      <c r="N26" s="17"/>
      <c r="O26" s="17"/>
      <c r="P26" s="17" t="s">
        <v>18</v>
      </c>
      <c r="Q26" s="17" t="s">
        <v>78</v>
      </c>
      <c r="R26" s="17"/>
      <c r="S26" s="17"/>
      <c r="T26" s="17"/>
      <c r="U26" s="17"/>
    </row>
    <row r="27" spans="1:21" ht="33">
      <c r="A27" s="48"/>
      <c r="B27" s="17">
        <v>3202331927</v>
      </c>
      <c r="C27" s="17" t="s">
        <v>37</v>
      </c>
      <c r="D27" s="17">
        <v>3</v>
      </c>
      <c r="E27" s="17" t="s">
        <v>79</v>
      </c>
      <c r="F27" s="17" t="s">
        <v>65</v>
      </c>
      <c r="G27" s="17" t="s">
        <v>80</v>
      </c>
      <c r="H27" s="17" t="s">
        <v>18</v>
      </c>
      <c r="I27" s="17" t="s">
        <v>81</v>
      </c>
      <c r="J27" s="17"/>
      <c r="K27" s="17"/>
      <c r="L27" s="17" t="s">
        <v>18</v>
      </c>
      <c r="M27" s="17" t="s">
        <v>81</v>
      </c>
      <c r="N27" s="17"/>
      <c r="O27" s="17"/>
      <c r="P27" s="17" t="s">
        <v>18</v>
      </c>
      <c r="Q27" s="17" t="s">
        <v>81</v>
      </c>
      <c r="R27" s="17"/>
      <c r="S27" s="17"/>
      <c r="T27" s="17"/>
      <c r="U27" s="17"/>
    </row>
    <row r="28" spans="1:21">
      <c r="A28" s="48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</row>
    <row r="29" spans="1:21">
      <c r="A29" s="48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</row>
    <row r="30" spans="1:21">
      <c r="A30" s="49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</row>
    <row r="31" spans="1:21" ht="16.5">
      <c r="A31" s="43" t="s">
        <v>91</v>
      </c>
      <c r="B31" s="5">
        <v>3123832216</v>
      </c>
      <c r="C31" s="5" t="s">
        <v>37</v>
      </c>
      <c r="D31" s="5">
        <v>2</v>
      </c>
      <c r="E31" s="5" t="s">
        <v>100</v>
      </c>
      <c r="F31" s="5" t="s">
        <v>17</v>
      </c>
      <c r="G31" s="5" t="s">
        <v>101</v>
      </c>
      <c r="H31" s="5"/>
      <c r="I31" s="25"/>
      <c r="J31" s="5"/>
      <c r="K31" s="26"/>
      <c r="L31" s="5"/>
      <c r="M31" s="26"/>
      <c r="N31" s="14" t="s">
        <v>18</v>
      </c>
      <c r="O31" s="25" t="s">
        <v>102</v>
      </c>
      <c r="P31" s="5" t="s">
        <v>18</v>
      </c>
      <c r="Q31" s="26" t="s">
        <v>102</v>
      </c>
      <c r="R31" s="5" t="s">
        <v>18</v>
      </c>
      <c r="S31" s="5" t="s">
        <v>102</v>
      </c>
      <c r="T31" s="5"/>
      <c r="U31" s="5"/>
    </row>
    <row r="32" spans="1:21" ht="8.25" customHeight="1">
      <c r="A32" s="32"/>
      <c r="B32" s="5">
        <v>3123832216</v>
      </c>
      <c r="C32" s="5" t="s">
        <v>37</v>
      </c>
      <c r="D32" s="5">
        <v>2</v>
      </c>
      <c r="E32" s="5" t="s">
        <v>100</v>
      </c>
      <c r="F32" s="5" t="s">
        <v>65</v>
      </c>
      <c r="G32" s="5" t="s">
        <v>103</v>
      </c>
      <c r="H32" s="5"/>
      <c r="I32" s="5"/>
      <c r="J32" s="5"/>
      <c r="K32" s="5"/>
      <c r="L32" s="5"/>
      <c r="M32" s="5"/>
      <c r="N32" s="14" t="s">
        <v>18</v>
      </c>
      <c r="O32" s="5" t="s">
        <v>104</v>
      </c>
      <c r="P32" s="5" t="s">
        <v>18</v>
      </c>
      <c r="Q32" s="5" t="s">
        <v>104</v>
      </c>
      <c r="R32" s="5" t="s">
        <v>18</v>
      </c>
      <c r="S32" s="5" t="s">
        <v>104</v>
      </c>
      <c r="T32" s="5"/>
      <c r="U32" s="5"/>
    </row>
    <row r="33" spans="1:21" ht="16.5">
      <c r="A33" s="32"/>
      <c r="B33" s="5">
        <v>3123832216</v>
      </c>
      <c r="C33" s="5" t="s">
        <v>37</v>
      </c>
      <c r="D33" s="5">
        <v>2</v>
      </c>
      <c r="E33" s="5" t="s">
        <v>100</v>
      </c>
      <c r="F33" s="5" t="s">
        <v>57</v>
      </c>
      <c r="G33" s="5" t="s">
        <v>105</v>
      </c>
      <c r="H33" s="5"/>
      <c r="I33" s="5"/>
      <c r="J33" s="5"/>
      <c r="K33" s="5"/>
      <c r="L33" s="5"/>
      <c r="M33" s="5"/>
      <c r="N33" s="27" t="s">
        <v>18</v>
      </c>
      <c r="O33" s="27" t="s">
        <v>106</v>
      </c>
      <c r="P33" s="5" t="s">
        <v>18</v>
      </c>
      <c r="Q33" s="5" t="s">
        <v>106</v>
      </c>
      <c r="R33" s="5" t="s">
        <v>18</v>
      </c>
      <c r="S33" s="5" t="s">
        <v>106</v>
      </c>
      <c r="T33" s="5"/>
      <c r="U33" s="5"/>
    </row>
    <row r="34" spans="1:21" ht="8.25" customHeight="1">
      <c r="A34" s="32"/>
      <c r="B34" s="5">
        <v>3123832216</v>
      </c>
      <c r="C34" s="5" t="s">
        <v>37</v>
      </c>
      <c r="D34" s="5">
        <v>2</v>
      </c>
      <c r="E34" s="5" t="s">
        <v>100</v>
      </c>
      <c r="F34" s="5" t="s">
        <v>107</v>
      </c>
      <c r="G34" s="5" t="s">
        <v>101</v>
      </c>
      <c r="H34" s="5"/>
      <c r="I34" s="5"/>
      <c r="J34" s="5"/>
      <c r="K34" s="5"/>
      <c r="L34" s="5"/>
      <c r="M34" s="5"/>
      <c r="N34" s="27" t="s">
        <v>18</v>
      </c>
      <c r="O34" s="27" t="s">
        <v>108</v>
      </c>
      <c r="P34" s="5" t="s">
        <v>18</v>
      </c>
      <c r="Q34" s="5" t="s">
        <v>108</v>
      </c>
      <c r="R34" s="5" t="s">
        <v>18</v>
      </c>
      <c r="S34" s="5" t="s">
        <v>108</v>
      </c>
      <c r="T34" s="5"/>
      <c r="U34" s="5"/>
    </row>
    <row r="35" spans="1:21" ht="8.25" customHeight="1">
      <c r="A35" s="32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ht="8.25" customHeight="1">
      <c r="A36" s="33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ht="24.75">
      <c r="A37" s="34" t="s">
        <v>92</v>
      </c>
      <c r="B37" s="5">
        <v>3115174991</v>
      </c>
      <c r="C37" s="5" t="s">
        <v>111</v>
      </c>
      <c r="D37" s="5">
        <v>0</v>
      </c>
      <c r="E37" s="5" t="s">
        <v>112</v>
      </c>
      <c r="F37" s="5" t="s">
        <v>113</v>
      </c>
      <c r="G37" s="5" t="s">
        <v>114</v>
      </c>
      <c r="H37" s="5" t="s">
        <v>18</v>
      </c>
      <c r="I37" s="5" t="s">
        <v>115</v>
      </c>
      <c r="J37" s="5"/>
      <c r="K37" s="5"/>
      <c r="L37" s="5" t="s">
        <v>18</v>
      </c>
      <c r="M37" s="5" t="s">
        <v>115</v>
      </c>
      <c r="N37" s="5"/>
      <c r="O37" s="5"/>
      <c r="P37" s="5" t="s">
        <v>18</v>
      </c>
      <c r="Q37" s="5" t="s">
        <v>115</v>
      </c>
      <c r="R37" s="5"/>
      <c r="S37" s="5"/>
      <c r="T37" s="5"/>
      <c r="U37" s="5"/>
    </row>
    <row r="38" spans="1:21" ht="24.75">
      <c r="A38" s="35"/>
      <c r="B38" s="5">
        <v>3115174991</v>
      </c>
      <c r="C38" s="5" t="s">
        <v>111</v>
      </c>
      <c r="D38" s="5"/>
      <c r="E38" s="5" t="s">
        <v>116</v>
      </c>
      <c r="F38" s="5" t="s">
        <v>117</v>
      </c>
      <c r="G38" s="5" t="s">
        <v>118</v>
      </c>
      <c r="H38" s="5" t="s">
        <v>18</v>
      </c>
      <c r="I38" s="5" t="s">
        <v>119</v>
      </c>
      <c r="J38" s="5"/>
      <c r="K38" s="5"/>
      <c r="L38" s="5" t="s">
        <v>18</v>
      </c>
      <c r="M38" s="5" t="s">
        <v>120</v>
      </c>
      <c r="N38" s="5"/>
      <c r="O38" s="5"/>
      <c r="P38" s="5" t="s">
        <v>18</v>
      </c>
      <c r="Q38" s="5" t="s">
        <v>121</v>
      </c>
      <c r="R38" s="5"/>
      <c r="S38" s="5"/>
      <c r="T38" s="5"/>
      <c r="U38" s="5"/>
    </row>
    <row r="39" spans="1:21" ht="33">
      <c r="A39" s="35"/>
      <c r="B39" s="5">
        <v>3115174991</v>
      </c>
      <c r="C39" s="5" t="s">
        <v>111</v>
      </c>
      <c r="D39" s="5"/>
      <c r="E39" s="5" t="s">
        <v>122</v>
      </c>
      <c r="F39" s="5" t="s">
        <v>123</v>
      </c>
      <c r="G39" s="5" t="s">
        <v>124</v>
      </c>
      <c r="H39" s="5"/>
      <c r="I39" s="5"/>
      <c r="J39" s="5" t="s">
        <v>18</v>
      </c>
      <c r="K39" s="5" t="s">
        <v>125</v>
      </c>
      <c r="L39" s="5" t="s">
        <v>126</v>
      </c>
      <c r="M39" s="5" t="s">
        <v>125</v>
      </c>
      <c r="N39" s="1" t="s">
        <v>18</v>
      </c>
      <c r="O39" s="5" t="s">
        <v>125</v>
      </c>
      <c r="P39" s="5"/>
      <c r="Q39" s="5"/>
      <c r="R39" s="5"/>
      <c r="S39" s="5"/>
      <c r="T39" s="5"/>
      <c r="U39" s="5"/>
    </row>
    <row r="40" spans="1:21" ht="33">
      <c r="A40" s="35"/>
      <c r="B40" s="5">
        <v>3115174991</v>
      </c>
      <c r="C40" s="5" t="s">
        <v>111</v>
      </c>
      <c r="D40" s="5"/>
      <c r="E40" s="5" t="s">
        <v>127</v>
      </c>
      <c r="F40" s="5" t="s">
        <v>128</v>
      </c>
      <c r="G40" s="5" t="s">
        <v>129</v>
      </c>
      <c r="H40" s="5"/>
      <c r="I40" s="5"/>
      <c r="J40" s="5" t="s">
        <v>18</v>
      </c>
      <c r="K40" s="5" t="s">
        <v>130</v>
      </c>
      <c r="L40" s="5"/>
      <c r="M40" s="5"/>
      <c r="N40" s="5" t="s">
        <v>18</v>
      </c>
      <c r="O40" s="5" t="s">
        <v>131</v>
      </c>
      <c r="P40" s="5"/>
      <c r="Q40" s="5"/>
      <c r="R40" s="5" t="s">
        <v>18</v>
      </c>
      <c r="S40" s="5" t="s">
        <v>132</v>
      </c>
      <c r="T40" s="5"/>
      <c r="U40" s="5"/>
    </row>
    <row r="41" spans="1:21">
      <c r="A41" s="3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>
      <c r="A42" s="36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24.75">
      <c r="A43" s="44" t="s">
        <v>93</v>
      </c>
      <c r="B43" s="17">
        <v>3502423623</v>
      </c>
      <c r="C43" s="17" t="s">
        <v>39</v>
      </c>
      <c r="D43" s="17">
        <v>9</v>
      </c>
      <c r="E43" s="17" t="s">
        <v>133</v>
      </c>
      <c r="F43" s="17" t="s">
        <v>134</v>
      </c>
      <c r="G43" s="17" t="s">
        <v>135</v>
      </c>
      <c r="H43" s="17"/>
      <c r="I43" s="17"/>
      <c r="J43" s="17" t="s">
        <v>18</v>
      </c>
      <c r="K43" s="17" t="s">
        <v>136</v>
      </c>
      <c r="L43" s="17"/>
      <c r="M43" s="17"/>
      <c r="N43" s="17" t="s">
        <v>18</v>
      </c>
      <c r="O43" s="17" t="s">
        <v>136</v>
      </c>
      <c r="P43" s="17"/>
      <c r="Q43" s="17"/>
      <c r="R43" s="17"/>
      <c r="S43" s="17"/>
      <c r="T43" s="17"/>
      <c r="U43" s="17"/>
    </row>
    <row r="44" spans="1:21">
      <c r="A44" s="45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</row>
    <row r="45" spans="1:21" ht="24.75">
      <c r="A45" s="45"/>
      <c r="B45" s="17">
        <v>3502423623</v>
      </c>
      <c r="C45" s="17" t="s">
        <v>37</v>
      </c>
      <c r="D45" s="17">
        <v>9</v>
      </c>
      <c r="E45" s="17" t="s">
        <v>137</v>
      </c>
      <c r="F45" s="17" t="s">
        <v>123</v>
      </c>
      <c r="G45" s="17" t="s">
        <v>138</v>
      </c>
      <c r="H45" s="17" t="s">
        <v>18</v>
      </c>
      <c r="I45" s="17" t="s">
        <v>139</v>
      </c>
      <c r="J45" s="17"/>
      <c r="K45" s="17"/>
      <c r="L45" s="17" t="s">
        <v>18</v>
      </c>
      <c r="M45" s="17" t="s">
        <v>139</v>
      </c>
      <c r="N45" s="17"/>
      <c r="O45" s="17"/>
      <c r="P45" s="17" t="s">
        <v>18</v>
      </c>
      <c r="Q45" s="17" t="s">
        <v>139</v>
      </c>
      <c r="R45" s="17"/>
      <c r="S45" s="17"/>
      <c r="T45" s="17"/>
      <c r="U45" s="17"/>
    </row>
    <row r="46" spans="1:21" ht="24.75">
      <c r="A46" s="45"/>
      <c r="B46" s="17">
        <v>3502423623</v>
      </c>
      <c r="C46" s="17" t="s">
        <v>39</v>
      </c>
      <c r="D46" s="17">
        <v>9</v>
      </c>
      <c r="E46" s="17" t="s">
        <v>133</v>
      </c>
      <c r="F46" s="17" t="s">
        <v>134</v>
      </c>
      <c r="G46" s="17" t="s">
        <v>135</v>
      </c>
      <c r="H46" s="17"/>
      <c r="I46" s="17"/>
      <c r="J46" s="17" t="s">
        <v>18</v>
      </c>
      <c r="K46" s="17" t="s">
        <v>136</v>
      </c>
      <c r="L46" s="17"/>
      <c r="M46" s="17"/>
      <c r="N46" s="17" t="s">
        <v>18</v>
      </c>
      <c r="O46" s="17" t="s">
        <v>136</v>
      </c>
      <c r="P46" s="17"/>
      <c r="Q46" s="17"/>
      <c r="R46" s="17"/>
      <c r="S46" s="17"/>
      <c r="T46" s="17"/>
      <c r="U46" s="17"/>
    </row>
    <row r="47" spans="1:21">
      <c r="A47" s="45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</row>
    <row r="48" spans="1:21" ht="24.75">
      <c r="A48" s="46"/>
      <c r="B48" s="17">
        <v>3502423623</v>
      </c>
      <c r="C48" s="17" t="s">
        <v>37</v>
      </c>
      <c r="D48" s="17">
        <v>9</v>
      </c>
      <c r="E48" s="17" t="s">
        <v>137</v>
      </c>
      <c r="F48" s="17" t="s">
        <v>123</v>
      </c>
      <c r="G48" s="17" t="s">
        <v>138</v>
      </c>
      <c r="H48" s="17" t="s">
        <v>18</v>
      </c>
      <c r="I48" s="17" t="s">
        <v>139</v>
      </c>
      <c r="J48" s="17"/>
      <c r="K48" s="17"/>
      <c r="L48" s="17" t="s">
        <v>18</v>
      </c>
      <c r="M48" s="17" t="s">
        <v>139</v>
      </c>
      <c r="N48" s="17"/>
      <c r="O48" s="17"/>
      <c r="P48" s="17" t="s">
        <v>18</v>
      </c>
      <c r="Q48" s="17" t="s">
        <v>139</v>
      </c>
      <c r="R48" s="17"/>
      <c r="S48" s="17"/>
      <c r="T48" s="17"/>
      <c r="U48" s="17"/>
    </row>
    <row r="49" spans="1:21" ht="8.25" customHeight="1">
      <c r="A49" s="34" t="s">
        <v>94</v>
      </c>
      <c r="B49" s="16">
        <v>3227861773</v>
      </c>
      <c r="C49" s="5" t="s">
        <v>37</v>
      </c>
      <c r="D49" s="5"/>
      <c r="E49" s="5" t="s">
        <v>167</v>
      </c>
      <c r="F49" s="5" t="s">
        <v>168</v>
      </c>
      <c r="G49" s="5" t="s">
        <v>169</v>
      </c>
      <c r="H49" s="5"/>
      <c r="I49" s="5"/>
      <c r="J49" s="5" t="s">
        <v>18</v>
      </c>
      <c r="K49" s="5" t="s">
        <v>170</v>
      </c>
      <c r="L49" s="5" t="s">
        <v>18</v>
      </c>
      <c r="M49" s="5" t="s">
        <v>170</v>
      </c>
      <c r="N49" s="5" t="s">
        <v>18</v>
      </c>
      <c r="O49" s="5" t="s">
        <v>170</v>
      </c>
      <c r="P49" s="5"/>
      <c r="Q49" s="5"/>
      <c r="R49" s="5"/>
      <c r="S49" s="5"/>
      <c r="T49" s="5"/>
      <c r="U49" s="5"/>
    </row>
    <row r="50" spans="1:21" ht="24.75">
      <c r="A50" s="35"/>
      <c r="B50" s="16">
        <v>3227861774</v>
      </c>
      <c r="C50" s="5" t="s">
        <v>37</v>
      </c>
      <c r="D50" s="5"/>
      <c r="E50" s="5" t="s">
        <v>167</v>
      </c>
      <c r="F50" s="5" t="s">
        <v>171</v>
      </c>
      <c r="G50" s="5" t="s">
        <v>169</v>
      </c>
      <c r="H50" s="5"/>
      <c r="I50" s="5"/>
      <c r="J50" s="5" t="s">
        <v>18</v>
      </c>
      <c r="K50" s="5" t="s">
        <v>170</v>
      </c>
      <c r="L50" s="5" t="s">
        <v>18</v>
      </c>
      <c r="M50" s="5" t="s">
        <v>170</v>
      </c>
      <c r="N50" s="5" t="s">
        <v>18</v>
      </c>
      <c r="O50" s="5" t="s">
        <v>170</v>
      </c>
      <c r="P50" s="5"/>
      <c r="Q50" s="5"/>
      <c r="R50" s="5"/>
      <c r="S50" s="5"/>
      <c r="T50" s="5"/>
      <c r="U50" s="5"/>
    </row>
    <row r="51" spans="1:21">
      <c r="A51" s="35"/>
      <c r="B51" s="16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>
      <c r="A52" s="35"/>
      <c r="B52" s="16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</row>
    <row r="53" spans="1:21">
      <c r="A53" s="3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>
      <c r="A54" s="3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24.75">
      <c r="A55" s="31" t="s">
        <v>95</v>
      </c>
      <c r="B55" s="17">
        <v>3202920422</v>
      </c>
      <c r="C55" s="17" t="s">
        <v>37</v>
      </c>
      <c r="D55" s="17">
        <v>5</v>
      </c>
      <c r="E55" s="17" t="s">
        <v>143</v>
      </c>
      <c r="F55" s="17" t="s">
        <v>84</v>
      </c>
      <c r="G55" s="17" t="s">
        <v>144</v>
      </c>
      <c r="H55" s="17" t="s">
        <v>18</v>
      </c>
      <c r="I55" s="23" t="s">
        <v>145</v>
      </c>
      <c r="J55" s="17"/>
      <c r="K55" s="17"/>
      <c r="L55" s="17" t="s">
        <v>18</v>
      </c>
      <c r="M55" s="23" t="s">
        <v>145</v>
      </c>
      <c r="N55" s="17"/>
      <c r="O55" s="17"/>
      <c r="P55" s="17" t="s">
        <v>18</v>
      </c>
      <c r="Q55" s="23" t="s">
        <v>145</v>
      </c>
      <c r="R55" s="17"/>
      <c r="S55" s="17"/>
      <c r="T55" s="17"/>
      <c r="U55" s="17"/>
    </row>
    <row r="56" spans="1:21">
      <c r="A56" s="32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</row>
    <row r="57" spans="1:21" ht="24.75">
      <c r="A57" s="32"/>
      <c r="B57" s="17">
        <v>3202920422</v>
      </c>
      <c r="C57" s="17" t="s">
        <v>37</v>
      </c>
      <c r="D57" s="17">
        <v>5</v>
      </c>
      <c r="E57" s="17" t="s">
        <v>143</v>
      </c>
      <c r="F57" s="17" t="s">
        <v>41</v>
      </c>
      <c r="G57" s="17" t="s">
        <v>144</v>
      </c>
      <c r="H57" s="17" t="s">
        <v>18</v>
      </c>
      <c r="I57" s="17" t="s">
        <v>146</v>
      </c>
      <c r="J57" s="17"/>
      <c r="K57" s="17"/>
      <c r="L57" s="17" t="s">
        <v>18</v>
      </c>
      <c r="M57" s="17" t="s">
        <v>146</v>
      </c>
      <c r="N57" s="17"/>
      <c r="O57" s="17"/>
      <c r="P57" s="17" t="s">
        <v>18</v>
      </c>
      <c r="Q57" s="17" t="s">
        <v>146</v>
      </c>
      <c r="R57" s="17"/>
      <c r="S57" s="17"/>
      <c r="T57" s="17"/>
      <c r="U57" s="17"/>
    </row>
    <row r="58" spans="1:21" ht="24.75">
      <c r="A58" s="32"/>
      <c r="B58" s="17">
        <v>3202920422</v>
      </c>
      <c r="C58" s="17" t="s">
        <v>37</v>
      </c>
      <c r="D58" s="17">
        <v>5</v>
      </c>
      <c r="E58" s="17" t="s">
        <v>143</v>
      </c>
      <c r="F58" s="17" t="s">
        <v>84</v>
      </c>
      <c r="G58" s="17" t="s">
        <v>144</v>
      </c>
      <c r="H58" s="17" t="s">
        <v>18</v>
      </c>
      <c r="I58" s="23" t="s">
        <v>145</v>
      </c>
      <c r="J58" s="17"/>
      <c r="K58" s="17"/>
      <c r="L58" s="17" t="s">
        <v>18</v>
      </c>
      <c r="M58" s="23" t="s">
        <v>145</v>
      </c>
      <c r="N58" s="17"/>
      <c r="O58" s="17"/>
      <c r="P58" s="17" t="s">
        <v>18</v>
      </c>
      <c r="Q58" s="23" t="s">
        <v>145</v>
      </c>
      <c r="R58" s="17"/>
      <c r="S58" s="17"/>
      <c r="T58" s="17"/>
      <c r="U58" s="17"/>
    </row>
    <row r="59" spans="1:21">
      <c r="A59" s="32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</row>
    <row r="60" spans="1:21" ht="24.75">
      <c r="A60" s="33"/>
      <c r="B60" s="17">
        <v>3202920422</v>
      </c>
      <c r="C60" s="17" t="s">
        <v>37</v>
      </c>
      <c r="D60" s="17">
        <v>5</v>
      </c>
      <c r="E60" s="17" t="s">
        <v>143</v>
      </c>
      <c r="F60" s="17" t="s">
        <v>41</v>
      </c>
      <c r="G60" s="17" t="s">
        <v>144</v>
      </c>
      <c r="H60" s="17" t="s">
        <v>18</v>
      </c>
      <c r="I60" s="17" t="s">
        <v>146</v>
      </c>
      <c r="J60" s="17"/>
      <c r="K60" s="17"/>
      <c r="L60" s="17" t="s">
        <v>18</v>
      </c>
      <c r="M60" s="17" t="s">
        <v>146</v>
      </c>
      <c r="N60" s="17"/>
      <c r="O60" s="17"/>
      <c r="P60" s="17" t="s">
        <v>18</v>
      </c>
      <c r="Q60" s="17" t="s">
        <v>146</v>
      </c>
      <c r="R60" s="17"/>
      <c r="S60" s="17"/>
      <c r="T60" s="17"/>
      <c r="U60" s="17"/>
    </row>
    <row r="61" spans="1:21" ht="16.5">
      <c r="A61" s="34" t="s">
        <v>96</v>
      </c>
      <c r="B61" s="28">
        <v>3134144964</v>
      </c>
      <c r="C61" s="28" t="s">
        <v>37</v>
      </c>
      <c r="D61" s="28">
        <v>4</v>
      </c>
      <c r="E61" s="28" t="s">
        <v>147</v>
      </c>
      <c r="F61" s="28" t="s">
        <v>148</v>
      </c>
      <c r="G61" s="28" t="s">
        <v>149</v>
      </c>
      <c r="H61" s="28"/>
      <c r="I61" s="28"/>
      <c r="J61" s="28" t="s">
        <v>18</v>
      </c>
      <c r="K61" s="28" t="s">
        <v>150</v>
      </c>
      <c r="L61" s="28"/>
      <c r="M61" s="28"/>
      <c r="N61" s="28" t="s">
        <v>18</v>
      </c>
      <c r="O61" s="28" t="s">
        <v>150</v>
      </c>
      <c r="P61" s="28"/>
      <c r="Q61" s="28"/>
      <c r="R61" s="28"/>
      <c r="S61" s="28"/>
      <c r="T61" s="28"/>
      <c r="U61" s="28"/>
    </row>
    <row r="62" spans="1:21" ht="24.75">
      <c r="A62" s="35"/>
      <c r="B62" s="28"/>
      <c r="C62" s="28"/>
      <c r="D62" s="28"/>
      <c r="E62" s="28" t="s">
        <v>151</v>
      </c>
      <c r="F62" s="28" t="s">
        <v>123</v>
      </c>
      <c r="G62" s="28" t="s">
        <v>152</v>
      </c>
      <c r="H62" s="28"/>
      <c r="I62" s="28"/>
      <c r="J62" s="28"/>
      <c r="K62" s="28"/>
      <c r="L62" s="28" t="s">
        <v>18</v>
      </c>
      <c r="M62" s="28" t="s">
        <v>153</v>
      </c>
      <c r="N62" s="28"/>
      <c r="O62" s="28"/>
      <c r="P62" s="28"/>
      <c r="Q62" s="28"/>
      <c r="R62" s="28" t="s">
        <v>18</v>
      </c>
      <c r="S62" s="28" t="s">
        <v>154</v>
      </c>
      <c r="T62" s="28"/>
      <c r="U62" s="28"/>
    </row>
    <row r="63" spans="1:21" ht="16.5">
      <c r="A63" s="35"/>
      <c r="B63" s="28">
        <v>3134144964</v>
      </c>
      <c r="C63" s="28" t="s">
        <v>37</v>
      </c>
      <c r="D63" s="28">
        <v>4</v>
      </c>
      <c r="E63" s="28" t="s">
        <v>147</v>
      </c>
      <c r="F63" s="28" t="s">
        <v>148</v>
      </c>
      <c r="G63" s="28" t="s">
        <v>149</v>
      </c>
      <c r="H63" s="28"/>
      <c r="I63" s="28"/>
      <c r="J63" s="28" t="s">
        <v>18</v>
      </c>
      <c r="K63" s="28" t="s">
        <v>150</v>
      </c>
      <c r="L63" s="28"/>
      <c r="M63" s="28"/>
      <c r="N63" s="28" t="s">
        <v>18</v>
      </c>
      <c r="O63" s="28" t="s">
        <v>150</v>
      </c>
      <c r="P63" s="28"/>
      <c r="Q63" s="28"/>
      <c r="R63" s="28"/>
      <c r="S63" s="28"/>
      <c r="T63" s="28"/>
      <c r="U63" s="28"/>
    </row>
    <row r="64" spans="1:21" ht="24.75">
      <c r="A64" s="35"/>
      <c r="B64" s="28"/>
      <c r="C64" s="28"/>
      <c r="D64" s="28"/>
      <c r="E64" s="28" t="s">
        <v>151</v>
      </c>
      <c r="F64" s="28" t="s">
        <v>123</v>
      </c>
      <c r="G64" s="28" t="s">
        <v>152</v>
      </c>
      <c r="H64" s="28"/>
      <c r="I64" s="28"/>
      <c r="J64" s="28"/>
      <c r="K64" s="28"/>
      <c r="L64" s="28" t="s">
        <v>18</v>
      </c>
      <c r="M64" s="28" t="s">
        <v>153</v>
      </c>
      <c r="N64" s="28"/>
      <c r="O64" s="28"/>
      <c r="P64" s="28"/>
      <c r="Q64" s="28"/>
      <c r="R64" s="28" t="s">
        <v>18</v>
      </c>
      <c r="S64" s="28" t="s">
        <v>154</v>
      </c>
      <c r="T64" s="28"/>
      <c r="U64" s="28"/>
    </row>
    <row r="65" spans="1:21" ht="16.5">
      <c r="A65" s="35"/>
      <c r="B65" s="28">
        <v>3134144964</v>
      </c>
      <c r="C65" s="28" t="s">
        <v>37</v>
      </c>
      <c r="D65" s="28">
        <v>4</v>
      </c>
      <c r="E65" s="28" t="s">
        <v>147</v>
      </c>
      <c r="F65" s="28" t="s">
        <v>148</v>
      </c>
      <c r="G65" s="28" t="s">
        <v>149</v>
      </c>
      <c r="H65" s="28"/>
      <c r="I65" s="28"/>
      <c r="J65" s="28" t="s">
        <v>18</v>
      </c>
      <c r="K65" s="28" t="s">
        <v>150</v>
      </c>
      <c r="L65" s="28"/>
      <c r="M65" s="28"/>
      <c r="N65" s="28" t="s">
        <v>18</v>
      </c>
      <c r="O65" s="28" t="s">
        <v>150</v>
      </c>
      <c r="P65" s="28"/>
      <c r="Q65" s="28"/>
      <c r="R65" s="28"/>
      <c r="S65" s="28"/>
      <c r="T65" s="28"/>
      <c r="U65" s="28"/>
    </row>
    <row r="66" spans="1:21" ht="24.75">
      <c r="A66" s="36"/>
      <c r="B66" s="28"/>
      <c r="C66" s="28"/>
      <c r="D66" s="28"/>
      <c r="E66" s="28" t="s">
        <v>151</v>
      </c>
      <c r="F66" s="28" t="s">
        <v>123</v>
      </c>
      <c r="G66" s="28" t="s">
        <v>152</v>
      </c>
      <c r="H66" s="28"/>
      <c r="I66" s="28"/>
      <c r="J66" s="28"/>
      <c r="K66" s="28"/>
      <c r="L66" s="28" t="s">
        <v>18</v>
      </c>
      <c r="M66" s="28" t="s">
        <v>153</v>
      </c>
      <c r="N66" s="28"/>
      <c r="O66" s="28"/>
      <c r="P66" s="28"/>
      <c r="Q66" s="28"/>
      <c r="R66" s="28" t="s">
        <v>18</v>
      </c>
      <c r="S66" s="28" t="s">
        <v>154</v>
      </c>
      <c r="T66" s="28"/>
      <c r="U66" s="28"/>
    </row>
    <row r="67" spans="1:21" ht="33">
      <c r="A67" s="31" t="s">
        <v>97</v>
      </c>
      <c r="B67" s="17">
        <v>3134199355</v>
      </c>
      <c r="C67" s="17" t="s">
        <v>39</v>
      </c>
      <c r="D67" s="17">
        <v>4</v>
      </c>
      <c r="E67" s="17" t="s">
        <v>83</v>
      </c>
      <c r="F67" s="17" t="s">
        <v>84</v>
      </c>
      <c r="G67" s="23" t="s">
        <v>85</v>
      </c>
      <c r="H67" s="17" t="s">
        <v>18</v>
      </c>
      <c r="I67" s="17" t="s">
        <v>86</v>
      </c>
      <c r="J67" s="17" t="s">
        <v>18</v>
      </c>
      <c r="K67" s="17" t="s">
        <v>86</v>
      </c>
      <c r="L67" s="17"/>
      <c r="M67" s="17"/>
      <c r="N67" s="17"/>
      <c r="O67" s="17"/>
      <c r="P67" s="17" t="s">
        <v>18</v>
      </c>
      <c r="Q67" s="17" t="s">
        <v>87</v>
      </c>
      <c r="R67" s="17"/>
      <c r="S67" s="17"/>
      <c r="T67" s="17"/>
      <c r="U67" s="17"/>
    </row>
    <row r="68" spans="1:21">
      <c r="A68" s="32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</row>
    <row r="69" spans="1:21" ht="24.75">
      <c r="A69" s="32"/>
      <c r="B69" s="17">
        <v>3134199355</v>
      </c>
      <c r="C69" s="17" t="s">
        <v>37</v>
      </c>
      <c r="D69" s="17">
        <v>4</v>
      </c>
      <c r="E69" s="17" t="s">
        <v>83</v>
      </c>
      <c r="F69" s="24" t="s">
        <v>41</v>
      </c>
      <c r="G69" s="17" t="s">
        <v>88</v>
      </c>
      <c r="H69" s="17" t="s">
        <v>18</v>
      </c>
      <c r="I69" s="17" t="s">
        <v>89</v>
      </c>
      <c r="J69" s="17" t="s">
        <v>18</v>
      </c>
      <c r="K69" s="17" t="s">
        <v>89</v>
      </c>
      <c r="L69" s="17"/>
      <c r="M69" s="17"/>
      <c r="N69" s="17"/>
      <c r="O69" s="17"/>
      <c r="P69" s="17" t="s">
        <v>18</v>
      </c>
      <c r="Q69" s="17" t="s">
        <v>90</v>
      </c>
      <c r="R69" s="17"/>
      <c r="S69" s="17"/>
      <c r="T69" s="17"/>
      <c r="U69" s="17"/>
    </row>
    <row r="70" spans="1:21">
      <c r="A70" s="32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</row>
    <row r="71" spans="1:21">
      <c r="A71" s="32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</row>
    <row r="72" spans="1:21">
      <c r="A72" s="33"/>
      <c r="B72" s="17"/>
      <c r="C72" s="17"/>
      <c r="D72" s="17"/>
      <c r="E72" s="17"/>
      <c r="F72" s="17"/>
      <c r="G72" s="19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</row>
    <row r="73" spans="1:21" ht="33">
      <c r="A73" s="34" t="s">
        <v>98</v>
      </c>
      <c r="B73" s="17">
        <v>3213316069</v>
      </c>
      <c r="C73" s="17" t="s">
        <v>158</v>
      </c>
      <c r="D73" s="17"/>
      <c r="E73" s="17" t="s">
        <v>159</v>
      </c>
      <c r="F73" s="17" t="s">
        <v>57</v>
      </c>
      <c r="G73" s="17" t="s">
        <v>160</v>
      </c>
      <c r="H73" s="17" t="s">
        <v>18</v>
      </c>
      <c r="I73" s="23" t="s">
        <v>146</v>
      </c>
      <c r="J73" s="17"/>
      <c r="K73" s="17"/>
      <c r="L73" s="17" t="s">
        <v>18</v>
      </c>
      <c r="M73" s="17" t="s">
        <v>146</v>
      </c>
      <c r="N73" s="17"/>
      <c r="O73" s="17"/>
      <c r="P73" s="17" t="s">
        <v>18</v>
      </c>
      <c r="Q73" s="17" t="s">
        <v>146</v>
      </c>
      <c r="R73" s="17"/>
      <c r="S73" s="17"/>
      <c r="T73" s="17"/>
      <c r="U73" s="17"/>
    </row>
    <row r="74" spans="1:21">
      <c r="A74" s="35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</row>
    <row r="75" spans="1:21" ht="33">
      <c r="A75" s="35"/>
      <c r="B75" s="17">
        <v>3213316069</v>
      </c>
      <c r="C75" s="17" t="s">
        <v>158</v>
      </c>
      <c r="D75" s="17"/>
      <c r="E75" s="17" t="s">
        <v>159</v>
      </c>
      <c r="F75" s="17" t="s">
        <v>161</v>
      </c>
      <c r="G75" s="17" t="s">
        <v>160</v>
      </c>
      <c r="H75" s="17" t="s">
        <v>18</v>
      </c>
      <c r="I75" s="17" t="s">
        <v>162</v>
      </c>
      <c r="J75" s="17"/>
      <c r="K75" s="17"/>
      <c r="L75" s="17" t="s">
        <v>18</v>
      </c>
      <c r="M75" s="17" t="s">
        <v>162</v>
      </c>
      <c r="N75" s="17"/>
      <c r="O75" s="17"/>
      <c r="P75" s="17" t="s">
        <v>18</v>
      </c>
      <c r="Q75" s="17" t="s">
        <v>162</v>
      </c>
      <c r="R75" s="17"/>
      <c r="S75" s="17"/>
      <c r="T75" s="17"/>
      <c r="U75" s="17"/>
    </row>
    <row r="76" spans="1:21" ht="33">
      <c r="A76" s="35"/>
      <c r="B76" s="17">
        <v>3213316069</v>
      </c>
      <c r="C76" s="17" t="s">
        <v>158</v>
      </c>
      <c r="D76" s="17"/>
      <c r="E76" s="17" t="s">
        <v>159</v>
      </c>
      <c r="F76" s="17" t="s">
        <v>57</v>
      </c>
      <c r="G76" s="17" t="s">
        <v>160</v>
      </c>
      <c r="H76" s="17" t="s">
        <v>18</v>
      </c>
      <c r="I76" s="23" t="s">
        <v>146</v>
      </c>
      <c r="J76" s="17"/>
      <c r="K76" s="17"/>
      <c r="L76" s="17" t="s">
        <v>18</v>
      </c>
      <c r="M76" s="17" t="s">
        <v>146</v>
      </c>
      <c r="N76" s="17"/>
      <c r="O76" s="17"/>
      <c r="P76" s="17" t="s">
        <v>18</v>
      </c>
      <c r="Q76" s="17" t="s">
        <v>146</v>
      </c>
      <c r="R76" s="17"/>
      <c r="S76" s="17"/>
      <c r="T76" s="17"/>
      <c r="U76" s="17"/>
    </row>
    <row r="77" spans="1:21">
      <c r="A77" s="35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</row>
    <row r="78" spans="1:21" ht="33">
      <c r="A78" s="36"/>
      <c r="B78" s="17">
        <v>3213316069</v>
      </c>
      <c r="C78" s="17" t="s">
        <v>158</v>
      </c>
      <c r="D78" s="17"/>
      <c r="E78" s="17" t="s">
        <v>159</v>
      </c>
      <c r="F78" s="17" t="s">
        <v>161</v>
      </c>
      <c r="G78" s="17" t="s">
        <v>160</v>
      </c>
      <c r="H78" s="17" t="s">
        <v>18</v>
      </c>
      <c r="I78" s="17" t="s">
        <v>162</v>
      </c>
      <c r="J78" s="17"/>
      <c r="K78" s="17"/>
      <c r="L78" s="17" t="s">
        <v>18</v>
      </c>
      <c r="M78" s="17" t="s">
        <v>162</v>
      </c>
      <c r="N78" s="17"/>
      <c r="O78" s="17"/>
      <c r="P78" s="17" t="s">
        <v>18</v>
      </c>
      <c r="Q78" s="17" t="s">
        <v>162</v>
      </c>
      <c r="R78" s="17"/>
      <c r="S78" s="17"/>
      <c r="T78" s="17"/>
      <c r="U78" s="17"/>
    </row>
    <row r="79" spans="1:21" ht="33">
      <c r="A79" s="31" t="s">
        <v>99</v>
      </c>
      <c r="B79" s="17">
        <v>3212404506</v>
      </c>
      <c r="C79" s="17" t="s">
        <v>39</v>
      </c>
      <c r="D79" s="17">
        <v>5</v>
      </c>
      <c r="E79" s="17" t="s">
        <v>163</v>
      </c>
      <c r="F79" s="17" t="s">
        <v>41</v>
      </c>
      <c r="G79" s="17" t="s">
        <v>164</v>
      </c>
      <c r="H79" s="17"/>
      <c r="I79" s="17"/>
      <c r="J79" s="17" t="s">
        <v>18</v>
      </c>
      <c r="K79" s="17" t="s">
        <v>44</v>
      </c>
      <c r="L79" s="17"/>
      <c r="M79" s="17"/>
      <c r="N79" s="17" t="s">
        <v>18</v>
      </c>
      <c r="O79" s="17" t="s">
        <v>44</v>
      </c>
      <c r="P79" s="17"/>
      <c r="Q79" s="17"/>
      <c r="R79" s="17"/>
      <c r="S79" s="17"/>
      <c r="T79" s="17"/>
      <c r="U79" s="17"/>
    </row>
    <row r="80" spans="1:21">
      <c r="A80" s="32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</row>
    <row r="81" spans="1:21" ht="33">
      <c r="A81" s="32"/>
      <c r="B81" s="17">
        <v>3212404506</v>
      </c>
      <c r="C81" s="17" t="s">
        <v>37</v>
      </c>
      <c r="D81" s="17">
        <v>5</v>
      </c>
      <c r="E81" s="17" t="s">
        <v>45</v>
      </c>
      <c r="F81" s="17" t="s">
        <v>46</v>
      </c>
      <c r="G81" s="17" t="s">
        <v>165</v>
      </c>
      <c r="H81" s="17" t="s">
        <v>18</v>
      </c>
      <c r="I81" s="17" t="s">
        <v>48</v>
      </c>
      <c r="J81" s="17"/>
      <c r="K81" s="17"/>
      <c r="L81" s="17" t="s">
        <v>18</v>
      </c>
      <c r="M81" s="17" t="s">
        <v>48</v>
      </c>
      <c r="N81" s="17"/>
      <c r="O81" s="17"/>
      <c r="P81" s="17"/>
      <c r="Q81" s="17"/>
      <c r="R81" s="17"/>
      <c r="S81" s="17"/>
      <c r="T81" s="17"/>
      <c r="U81" s="17"/>
    </row>
    <row r="82" spans="1:21">
      <c r="A82" s="32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</row>
    <row r="83" spans="1:21">
      <c r="A83" s="32"/>
      <c r="B83" s="17"/>
      <c r="C83" s="17"/>
      <c r="D83" s="17"/>
      <c r="E83" s="17"/>
      <c r="F83" s="17"/>
      <c r="G83" s="18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</row>
    <row r="84" spans="1:21">
      <c r="A84" s="33"/>
      <c r="B84" s="17"/>
      <c r="C84" s="17"/>
      <c r="D84" s="17"/>
      <c r="E84" s="17"/>
      <c r="F84" s="17"/>
      <c r="G84" s="19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</row>
    <row r="85" spans="1:21">
      <c r="A85" s="34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>
      <c r="A86" s="3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>
      <c r="A87" s="35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21">
      <c r="A88" s="35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:21">
      <c r="A89" s="35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21">
      <c r="A90" s="3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21">
      <c r="A91" s="31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</row>
    <row r="92" spans="1:21">
      <c r="A92" s="32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</row>
    <row r="93" spans="1:21">
      <c r="A93" s="32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</row>
    <row r="94" spans="1:21">
      <c r="A94" s="32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</row>
    <row r="95" spans="1:21">
      <c r="A95" s="32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</row>
    <row r="96" spans="1:21">
      <c r="A96" s="33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</row>
    <row r="97" spans="1:21">
      <c r="A97" s="3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1:21">
      <c r="A98" s="35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1:21">
      <c r="A99" s="35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1:21">
      <c r="A100" s="35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1:21">
      <c r="A101" s="35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1:21">
      <c r="A102" s="3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spans="1:21">
      <c r="A103" s="31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</row>
    <row r="104" spans="1:21">
      <c r="A104" s="32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</row>
    <row r="105" spans="1:21">
      <c r="A105" s="32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</row>
    <row r="106" spans="1:21">
      <c r="A106" s="32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</row>
    <row r="107" spans="1:21">
      <c r="A107" s="32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</row>
    <row r="108" spans="1:21">
      <c r="A108" s="33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</row>
    <row r="109" spans="1:21">
      <c r="A109" s="34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spans="1:21">
      <c r="A110" s="35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  <row r="111" spans="1:21">
      <c r="A111" s="35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spans="1:21">
      <c r="A112" s="35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</row>
    <row r="113" spans="1:21">
      <c r="A113" s="35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</row>
    <row r="114" spans="1:21">
      <c r="A114" s="3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</row>
    <row r="115" spans="1:21">
      <c r="A115" s="31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</row>
    <row r="116" spans="1:21">
      <c r="A116" s="32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</row>
    <row r="117" spans="1:21">
      <c r="A117" s="32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</row>
    <row r="118" spans="1:21">
      <c r="A118" s="32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</row>
    <row r="119" spans="1:21">
      <c r="A119" s="32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</row>
    <row r="120" spans="1:21">
      <c r="A120" s="33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</row>
    <row r="121" spans="1:21">
      <c r="A121" s="34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spans="1:21">
      <c r="A122" s="35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>
      <c r="A123" s="35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>
      <c r="A124" s="35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spans="1:21">
      <c r="A125" s="35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spans="1:21">
      <c r="A126" s="3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spans="1:21">
      <c r="A127" s="31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</row>
    <row r="128" spans="1:21">
      <c r="A128" s="32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</row>
    <row r="129" spans="1:21">
      <c r="A129" s="32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</row>
    <row r="130" spans="1:21">
      <c r="A130" s="32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</row>
    <row r="131" spans="1:21">
      <c r="A131" s="32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</row>
    <row r="132" spans="1:21">
      <c r="A132" s="33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</row>
    <row r="133" spans="1:21">
      <c r="A133" s="34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</row>
    <row r="134" spans="1:21">
      <c r="A134" s="35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</row>
    <row r="135" spans="1:21">
      <c r="A135" s="35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</row>
    <row r="136" spans="1:21">
      <c r="A136" s="35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</row>
    <row r="137" spans="1:21">
      <c r="A137" s="35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spans="1:21">
      <c r="A138" s="3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</row>
    <row r="139" spans="1:21">
      <c r="A139" s="31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</row>
    <row r="140" spans="1:21">
      <c r="A140" s="32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</row>
    <row r="141" spans="1:21">
      <c r="A141" s="32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</row>
    <row r="142" spans="1:21">
      <c r="A142" s="32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</row>
    <row r="143" spans="1:21">
      <c r="A143" s="32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</row>
    <row r="144" spans="1:21">
      <c r="A144" s="33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</row>
    <row r="145" spans="1:21">
      <c r="A145" s="34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</row>
    <row r="146" spans="1:21">
      <c r="A146" s="35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</row>
    <row r="147" spans="1:21">
      <c r="A147" s="35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</row>
    <row r="148" spans="1:21">
      <c r="A148" s="35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</row>
    <row r="149" spans="1:21">
      <c r="A149" s="35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</row>
    <row r="150" spans="1:21">
      <c r="A150" s="3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</row>
    <row r="151" spans="1:21">
      <c r="A151" s="31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</row>
    <row r="152" spans="1:21">
      <c r="A152" s="32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</row>
    <row r="153" spans="1:21">
      <c r="A153" s="32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</row>
    <row r="154" spans="1:21">
      <c r="A154" s="32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</row>
    <row r="155" spans="1:21">
      <c r="A155" s="32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</row>
    <row r="156" spans="1:21">
      <c r="A156" s="33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</row>
    <row r="157" spans="1:21">
      <c r="A157" s="34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</row>
    <row r="158" spans="1:21">
      <c r="A158" s="35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</row>
    <row r="159" spans="1:21">
      <c r="A159" s="35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</row>
    <row r="160" spans="1:21">
      <c r="A160" s="35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spans="1:21">
      <c r="A161" s="35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</row>
    <row r="162" spans="1:21">
      <c r="A162" s="3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</row>
    <row r="163" spans="1:21">
      <c r="A163" s="31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</row>
    <row r="164" spans="1:21">
      <c r="A164" s="32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</row>
    <row r="165" spans="1:21">
      <c r="A165" s="32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</row>
    <row r="166" spans="1:21">
      <c r="A166" s="32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</row>
    <row r="167" spans="1:21">
      <c r="A167" s="32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</row>
    <row r="168" spans="1:21">
      <c r="A168" s="33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</row>
    <row r="169" spans="1:21">
      <c r="A169" s="34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</row>
    <row r="170" spans="1:21">
      <c r="A170" s="35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</row>
    <row r="171" spans="1:21">
      <c r="A171" s="35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</row>
    <row r="172" spans="1:21">
      <c r="A172" s="35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</row>
    <row r="173" spans="1:21">
      <c r="A173" s="35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</row>
    <row r="174" spans="1:21">
      <c r="A174" s="3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</row>
    <row r="175" spans="1:21">
      <c r="A175" s="31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</row>
    <row r="176" spans="1:21">
      <c r="A176" s="32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</row>
    <row r="177" spans="1:21">
      <c r="A177" s="32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</row>
    <row r="178" spans="1:21">
      <c r="A178" s="32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</row>
    <row r="179" spans="1:21">
      <c r="A179" s="32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</row>
    <row r="180" spans="1:21">
      <c r="A180" s="33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</row>
    <row r="181" spans="1:21">
      <c r="A181" s="34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</row>
    <row r="182" spans="1:21">
      <c r="A182" s="35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</row>
    <row r="183" spans="1:21">
      <c r="A183" s="35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</row>
    <row r="184" spans="1:21">
      <c r="A184" s="35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spans="1:21">
      <c r="A185" s="35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</row>
    <row r="186" spans="1:21">
      <c r="A186" s="3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</row>
    <row r="187" spans="1:21">
      <c r="A187" s="31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</row>
    <row r="188" spans="1:21">
      <c r="A188" s="32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</row>
    <row r="189" spans="1:21">
      <c r="A189" s="32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</row>
    <row r="190" spans="1:21">
      <c r="A190" s="32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</row>
    <row r="191" spans="1:21">
      <c r="A191" s="32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</row>
    <row r="192" spans="1:21">
      <c r="A192" s="33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</row>
    <row r="193" spans="1:21">
      <c r="A193" s="34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</row>
    <row r="194" spans="1:21">
      <c r="A194" s="35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</row>
    <row r="195" spans="1:21">
      <c r="A195" s="35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</row>
    <row r="196" spans="1:21">
      <c r="A196" s="35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</row>
    <row r="197" spans="1:21">
      <c r="A197" s="35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</row>
    <row r="198" spans="1:21">
      <c r="A198" s="3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</row>
    <row r="199" spans="1:21">
      <c r="A199" s="31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</row>
    <row r="200" spans="1:21">
      <c r="A200" s="32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</row>
    <row r="201" spans="1:21">
      <c r="A201" s="32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</row>
    <row r="202" spans="1:21">
      <c r="A202" s="32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</row>
    <row r="203" spans="1:21">
      <c r="A203" s="32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</row>
    <row r="204" spans="1:21">
      <c r="A204" s="33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34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</row>
    <row r="206" spans="1:21">
      <c r="A206" s="35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</row>
    <row r="207" spans="1:21">
      <c r="A207" s="35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</row>
    <row r="208" spans="1:21">
      <c r="A208" s="35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</row>
    <row r="209" spans="1:21">
      <c r="A209" s="35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</row>
    <row r="210" spans="1:21">
      <c r="A210" s="3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</row>
    <row r="211" spans="1:21">
      <c r="A211" s="31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32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32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32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32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33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34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</row>
    <row r="218" spans="1:21">
      <c r="A218" s="35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</row>
    <row r="219" spans="1:21">
      <c r="A219" s="35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</row>
    <row r="220" spans="1:21">
      <c r="A220" s="35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</row>
    <row r="221" spans="1:21">
      <c r="A221" s="35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</row>
    <row r="222" spans="1:21">
      <c r="A222" s="3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</row>
    <row r="223" spans="1:21">
      <c r="A223" s="31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32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32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32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32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33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34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</row>
    <row r="230" spans="1:21">
      <c r="A230" s="35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</row>
    <row r="231" spans="1:21">
      <c r="A231" s="35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</row>
    <row r="232" spans="1:21">
      <c r="A232" s="35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</row>
    <row r="233" spans="1:21">
      <c r="A233" s="35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</row>
    <row r="234" spans="1:21">
      <c r="A234" s="3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</row>
    <row r="235" spans="1:21">
      <c r="A235" s="31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32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32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32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32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33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34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</row>
    <row r="242" spans="1:21">
      <c r="A242" s="35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</row>
    <row r="243" spans="1:21">
      <c r="A243" s="35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</row>
    <row r="244" spans="1:21">
      <c r="A244" s="35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</row>
    <row r="245" spans="1:21">
      <c r="A245" s="35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</row>
    <row r="246" spans="1:21">
      <c r="A246" s="3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</row>
    <row r="247" spans="1:21">
      <c r="A247" s="31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32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32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32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32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33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34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</row>
    <row r="254" spans="1:21">
      <c r="A254" s="35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</row>
    <row r="255" spans="1:21">
      <c r="A255" s="35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</row>
    <row r="256" spans="1:21">
      <c r="A256" s="35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</row>
    <row r="257" spans="1:21">
      <c r="A257" s="35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</row>
    <row r="258" spans="1:21">
      <c r="A258" s="3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</row>
    <row r="259" spans="1:21">
      <c r="A259" s="31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32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32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32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32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33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34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</row>
    <row r="266" spans="1:21">
      <c r="A266" s="35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</row>
    <row r="267" spans="1:21">
      <c r="A267" s="35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</row>
    <row r="268" spans="1:21">
      <c r="A268" s="35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spans="1:21">
      <c r="A269" s="35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</row>
    <row r="270" spans="1:21">
      <c r="A270" s="3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  <row r="271" spans="1:21">
      <c r="A271" s="31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32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32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32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32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33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34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</row>
    <row r="278" spans="1:21">
      <c r="A278" s="35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</row>
    <row r="279" spans="1:21">
      <c r="A279" s="35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</row>
    <row r="280" spans="1:21">
      <c r="A280" s="35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</row>
    <row r="281" spans="1:21">
      <c r="A281" s="35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</row>
    <row r="282" spans="1:21">
      <c r="A282" s="3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</row>
    <row r="283" spans="1:21">
      <c r="A283" s="31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32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32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32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32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33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34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</row>
    <row r="290" spans="1:21">
      <c r="A290" s="35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</row>
    <row r="291" spans="1:21">
      <c r="A291" s="35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</row>
    <row r="292" spans="1:21">
      <c r="A292" s="35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</row>
    <row r="293" spans="1:21">
      <c r="A293" s="35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</row>
    <row r="294" spans="1:21">
      <c r="A294" s="3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</row>
    <row r="295" spans="1:21">
      <c r="A295" s="31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32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32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32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32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33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</sheetData>
  <mergeCells count="63">
    <mergeCell ref="A25:A30"/>
    <mergeCell ref="A1:U1"/>
    <mergeCell ref="A2:A7"/>
    <mergeCell ref="B2:Q7"/>
    <mergeCell ref="R2:U7"/>
    <mergeCell ref="A9:A12"/>
    <mergeCell ref="B9:B12"/>
    <mergeCell ref="C9:C12"/>
    <mergeCell ref="D9:D12"/>
    <mergeCell ref="E9:E12"/>
    <mergeCell ref="F9:F12"/>
    <mergeCell ref="G9:G12"/>
    <mergeCell ref="H9:U11"/>
    <mergeCell ref="A13:A18"/>
    <mergeCell ref="A19:A24"/>
    <mergeCell ref="A97:A102"/>
    <mergeCell ref="A31:A36"/>
    <mergeCell ref="A37:A42"/>
    <mergeCell ref="A43:A48"/>
    <mergeCell ref="A49:A54"/>
    <mergeCell ref="A55:A60"/>
    <mergeCell ref="A61:A66"/>
    <mergeCell ref="A67:A72"/>
    <mergeCell ref="A73:A78"/>
    <mergeCell ref="A79:A84"/>
    <mergeCell ref="A85:A90"/>
    <mergeCell ref="A91:A96"/>
    <mergeCell ref="A169:A174"/>
    <mergeCell ref="A103:A108"/>
    <mergeCell ref="A109:A114"/>
    <mergeCell ref="A115:A120"/>
    <mergeCell ref="A121:A126"/>
    <mergeCell ref="A127:A132"/>
    <mergeCell ref="A133:A138"/>
    <mergeCell ref="A139:A144"/>
    <mergeCell ref="A145:A150"/>
    <mergeCell ref="A151:A156"/>
    <mergeCell ref="A157:A162"/>
    <mergeCell ref="A163:A168"/>
    <mergeCell ref="A235:A240"/>
    <mergeCell ref="A241:A246"/>
    <mergeCell ref="A175:A180"/>
    <mergeCell ref="A181:A186"/>
    <mergeCell ref="A187:A192"/>
    <mergeCell ref="A193:A198"/>
    <mergeCell ref="A199:A204"/>
    <mergeCell ref="A205:A210"/>
    <mergeCell ref="A283:A288"/>
    <mergeCell ref="A289:A294"/>
    <mergeCell ref="A295:A300"/>
    <mergeCell ref="L8:P8"/>
    <mergeCell ref="Q8:U8"/>
    <mergeCell ref="B8:K8"/>
    <mergeCell ref="A247:A252"/>
    <mergeCell ref="A253:A258"/>
    <mergeCell ref="A259:A264"/>
    <mergeCell ref="A265:A270"/>
    <mergeCell ref="A271:A276"/>
    <mergeCell ref="A277:A282"/>
    <mergeCell ref="A211:A216"/>
    <mergeCell ref="A217:A222"/>
    <mergeCell ref="A223:A228"/>
    <mergeCell ref="A229:A234"/>
  </mergeCells>
  <phoneticPr fontId="7" type="noConversion"/>
  <pageMargins left="0.7" right="0.7" top="0.75" bottom="0.75" header="0.3" footer="0.3"/>
  <pageSetup scale="63" fitToHeight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532"/>
  <sheetViews>
    <sheetView zoomScale="110" zoomScaleNormal="110" workbookViewId="0">
      <selection activeCell="D23" sqref="D23"/>
    </sheetView>
  </sheetViews>
  <sheetFormatPr baseColWidth="10" defaultColWidth="11.42578125" defaultRowHeight="8.25"/>
  <cols>
    <col min="1" max="1" width="4.85546875" style="1" customWidth="1"/>
    <col min="2" max="2" width="8" style="1" customWidth="1"/>
    <col min="3" max="3" width="12.7109375" style="1" customWidth="1"/>
    <col min="4" max="4" width="10.140625" style="1" customWidth="1"/>
    <col min="5" max="5" width="2.85546875" style="1" customWidth="1"/>
    <col min="6" max="6" width="5.7109375" style="1" customWidth="1"/>
    <col min="7" max="7" width="2.5703125" style="1" customWidth="1"/>
    <col min="8" max="8" width="6.140625" style="1" customWidth="1"/>
    <col min="9" max="9" width="3" style="1" customWidth="1"/>
    <col min="10" max="10" width="6.85546875" style="1" customWidth="1"/>
    <col min="11" max="11" width="2.42578125" style="1" customWidth="1"/>
    <col min="12" max="12" width="6.28515625" style="1" customWidth="1"/>
    <col min="13" max="13" width="2.140625" style="1" customWidth="1"/>
    <col min="14" max="14" width="5.7109375" style="1" customWidth="1"/>
    <col min="15" max="15" width="2.28515625" style="1" customWidth="1"/>
    <col min="16" max="16" width="6.140625" style="1" customWidth="1"/>
    <col min="17" max="17" width="2.140625" style="1" customWidth="1"/>
    <col min="18" max="18" width="6.7109375" style="1" customWidth="1"/>
    <col min="19" max="19" width="11.42578125" style="1"/>
    <col min="20" max="20" width="15.140625" style="1" customWidth="1"/>
    <col min="21" max="32" width="5.140625" style="1" customWidth="1"/>
    <col min="33" max="33" width="6.85546875" style="1" customWidth="1"/>
    <col min="34" max="34" width="11.42578125" style="1" hidden="1" customWidth="1"/>
    <col min="35" max="35" width="7.140625" style="1" customWidth="1"/>
    <col min="36" max="16384" width="11.42578125" style="1"/>
  </cols>
  <sheetData>
    <row r="1" spans="1:3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35">
      <c r="B2" s="10"/>
      <c r="C2" s="10"/>
      <c r="D2" s="58" t="s">
        <v>20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T2" s="10"/>
      <c r="U2" s="58" t="s">
        <v>20</v>
      </c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</row>
    <row r="3" spans="1:35" ht="8.25" customHeight="1">
      <c r="B3" s="53" t="s">
        <v>32</v>
      </c>
      <c r="C3" s="53" t="s">
        <v>21</v>
      </c>
      <c r="D3" s="53" t="s">
        <v>22</v>
      </c>
      <c r="E3" s="53"/>
      <c r="F3" s="53" t="s">
        <v>23</v>
      </c>
      <c r="G3" s="53"/>
      <c r="H3" s="53" t="s">
        <v>24</v>
      </c>
      <c r="I3" s="53"/>
      <c r="J3" s="53" t="s">
        <v>25</v>
      </c>
      <c r="K3" s="53"/>
      <c r="L3" s="53" t="s">
        <v>26</v>
      </c>
      <c r="M3" s="53"/>
      <c r="N3" s="53" t="s">
        <v>27</v>
      </c>
      <c r="O3" s="53"/>
      <c r="P3" s="53" t="s">
        <v>28</v>
      </c>
      <c r="Q3" s="53"/>
      <c r="R3" s="54" t="s">
        <v>29</v>
      </c>
      <c r="T3" s="53" t="s">
        <v>33</v>
      </c>
      <c r="U3" s="53" t="s">
        <v>35</v>
      </c>
      <c r="V3" s="53"/>
      <c r="W3" s="53" t="s">
        <v>36</v>
      </c>
      <c r="X3" s="53"/>
      <c r="Y3" s="53" t="s">
        <v>24</v>
      </c>
      <c r="Z3" s="53"/>
      <c r="AA3" s="53" t="s">
        <v>25</v>
      </c>
      <c r="AB3" s="53"/>
      <c r="AC3" s="53" t="s">
        <v>26</v>
      </c>
      <c r="AD3" s="53"/>
      <c r="AE3" s="53" t="s">
        <v>27</v>
      </c>
      <c r="AF3" s="53"/>
      <c r="AG3" s="53" t="s">
        <v>28</v>
      </c>
      <c r="AH3" s="53"/>
      <c r="AI3" s="54" t="s">
        <v>29</v>
      </c>
    </row>
    <row r="4" spans="1:35" ht="8.25" customHeight="1"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5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5"/>
    </row>
    <row r="5" spans="1:35" ht="8.25" customHeight="1"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5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5"/>
    </row>
    <row r="6" spans="1:35" ht="9" customHeight="1">
      <c r="B6" s="53"/>
      <c r="C6" s="53"/>
      <c r="D6" s="11" t="s">
        <v>12</v>
      </c>
      <c r="E6" s="11" t="s">
        <v>30</v>
      </c>
      <c r="F6" s="11" t="s">
        <v>12</v>
      </c>
      <c r="G6" s="11" t="s">
        <v>30</v>
      </c>
      <c r="H6" s="11" t="s">
        <v>12</v>
      </c>
      <c r="I6" s="11" t="s">
        <v>30</v>
      </c>
      <c r="J6" s="11" t="s">
        <v>12</v>
      </c>
      <c r="K6" s="11" t="s">
        <v>30</v>
      </c>
      <c r="L6" s="11" t="s">
        <v>12</v>
      </c>
      <c r="M6" s="11" t="s">
        <v>30</v>
      </c>
      <c r="N6" s="11" t="s">
        <v>12</v>
      </c>
      <c r="O6" s="11" t="s">
        <v>30</v>
      </c>
      <c r="P6" s="53"/>
      <c r="Q6" s="53"/>
      <c r="R6" s="56"/>
      <c r="T6" s="53"/>
      <c r="U6" s="11" t="s">
        <v>12</v>
      </c>
      <c r="V6" s="11" t="s">
        <v>30</v>
      </c>
      <c r="W6" s="11" t="s">
        <v>12</v>
      </c>
      <c r="X6" s="11" t="s">
        <v>30</v>
      </c>
      <c r="Y6" s="11" t="s">
        <v>12</v>
      </c>
      <c r="Z6" s="11" t="s">
        <v>30</v>
      </c>
      <c r="AA6" s="11" t="s">
        <v>12</v>
      </c>
      <c r="AB6" s="11" t="s">
        <v>30</v>
      </c>
      <c r="AC6" s="11" t="s">
        <v>12</v>
      </c>
      <c r="AD6" s="11" t="s">
        <v>30</v>
      </c>
      <c r="AE6" s="11" t="s">
        <v>12</v>
      </c>
      <c r="AF6" s="11" t="s">
        <v>30</v>
      </c>
      <c r="AG6" s="53"/>
      <c r="AH6" s="53"/>
      <c r="AI6" s="56"/>
    </row>
    <row r="7" spans="1:35" ht="17.25" customHeight="1">
      <c r="A7" s="63">
        <v>1</v>
      </c>
      <c r="B7" s="64" t="s">
        <v>49</v>
      </c>
      <c r="C7" s="20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61">
        <f t="shared" ref="P7:P12" si="0">(D7+E7+F7+G7+H7+I7+J7+K7+L7+M7+N7+O7)</f>
        <v>0</v>
      </c>
      <c r="Q7" s="62"/>
      <c r="R7" s="8">
        <f>(P7/D14)</f>
        <v>0</v>
      </c>
      <c r="T7" s="5"/>
      <c r="U7" s="5">
        <f>(D7+D8+D9+D10+D11+D12+D21+D22+D23+D24+D25+D26+D35+D36+D37+D38+D39+D40+D49+D50+D51+D52+D53+D54+D63+D64+D65+D66+D67+D68+D77+D78+D79+D80+D81+D82+D91+D92+D93+D94+D95+D96+D105+D106+D107+D108+D109+D110+D119+D120+D121+D122+D123+D124+D133+D134+D135+D136+D137+D138+D147+D148+D149+D150+D151+D152+D161+D162+D163+D164+D165+D166+D175+D176+D177+D178+D179+D180+D189+D190+D191+D192+D193+D194+D203+D204+D205+D206+D207+D208+D217+D218+D219+D220+D221+D222+D231+D232+D233+D234+D235+D236+D245+D246+D247+D248+D249+D250+D259+D260+D261+D262+D263+D264+D273+D274+D275+D276+D277+D278+D287+D288+D289+D290+D291+D292+D301+D302+D303+D304+D305+D306+D315+D316+D317+D318+D319+D320+D329+D330+D331+D332+D333+D334+D343+D344+D345+D346+D347+D348+D357+D358+D359+D360+D361+D362+D371+D372+D373+D374++D375+D376+D385+D386+D387+D388+D389+D390+D399+D400+D401+D402+D403+D404+D413+D414+D415+D416+D417+D418+D427+D428+D429+D430+D431+D432+D441+D442+D443+D444+D445+D446+D455+D456+D457+D458+D459+D460+D469+D470+D471+D472+D473+D474+D483+D484+D485+D486+D487+D488+D497+D498+D499+D500+D501+D502+D511+D512+D513+D514+D515+D516+D525+D526+D527+D528+D529+D530)</f>
        <v>47</v>
      </c>
      <c r="V7" s="5">
        <f>(E7+E8+E9+E10+E11+E12+E21+E22+E23+E24+E25+E26+E35+E36+E37+E38+E39+E40+E49+E50+E51+E52+E53+E54+E63+E64+E65+E66+E67+E68+E77+E78+E79+E80+E81+E82+E91+E92+E93+E94+E95+E96+E105+E106+E107+E108+E109+E110+E119+E120+E121+E122+E123+E124+E133+E134+E135+E136+E137+E138+E147+E148+E149+E150+E151+E152+E161+E162+E163+E164+E165+E166+E175+E176+E177+E178+E179+E180+E189+E190+E191+E192+E193+E194+E203+E204+E205+E206+E207+E208+E217+E218+E219+E220+E221+E222+E231+E232+E233+E234+E235+E236+E245+E246+E247+E248+E249+E250+E259+E260+E261+E262+E263+E264+E273+E274+E275+E276+E277+E278+E287+E288+E289+E290+E291+E292+E301+E302+E303+E304+E305+E306+E315+E316+E317+E318+E319+E320+E329+E330+E331+E332+E333+E334+E343+E344+E345+E346+E347+E348+E357+E358+E359+E360+E361+E362+E371+E372+E373+E374+E375+E376+E385+E386+E387+E388+E389+E390+E399+E400+E401+E402+E403+E404+E413+E414+E415+E416+E417+E418+E427+E428+E429+E430+E431+E432+E441+E442+E443+E444+E445+E446+E455+E456+E457+E458+E459+E460+E469+E470+E471+E472+E473+E474+E483+E484+E485+E486+E487+E488+E497+E498+E499+E500+E501+E502+E511+E512+E513+E514+E515+E516+E525+E526+E527+E528+E529+E530)</f>
        <v>49</v>
      </c>
      <c r="W7" s="5">
        <f>(F7+F8+F9+F10+F11+F12+F21+F22+F23+F24+F25+F26+F35+F36+F37+F38+F39+F40+F49+F50+F51+F52+F53+F54+F63+F64+F65+F66+F67+F68+F77+F78+F79+F80+F81+F82+F91+F92+F93+F94+F95+F96+F105+F106+F107+F108+F109+F110+F119+F120+F121+F122+F123+F124+F133+F134+F135+F136+F137+F138+F147+F148+F149+F150+F151+F152+F161+F162+F163+F164+F165+F166+F175+F176+F177+F178+F179+F180+F189+F190+F191+F192+F193+F194+F203+F204+F205+F206+F207+F208+F217+F218+F219+F220+F221+F222+F231+F232+F233+F234+F235+F236+F245+F246+F247+F248+F249+F250+F259+F260+F261+F262+F263+F264+F273+F274+F275+F276+F277+F278+F287+F288+F289+F290+F291+F292+F301+F302+F303+F304+F305+F306+F315+F316+F317+F318+F319+F320+F329+F330+F331+F332+F333+F334+F343+F344+F345+F346+F347+F348+F357+F358+F359+F360+F361+F362+F371+F372+F373+F374+F375+F376+F385+F386+F387+F388+F389+F390+F399+F400+F401+F402+F403+F404+F413+F414+F415+F416+F417+F418+F427+F428+F429+F430+F431+F432+F441+F442+F443+F444+F445+F446+F455+F456+F457+F458+F459+F460+F469+F470+F471+F472+F473+F474+F483+F484+F485+F486+F487+F488+F497+F498+F499+F500+F501+F502+F511+F512+F513+F514+F515+F516+F525+F526+F527+F528+F529+F530)</f>
        <v>102</v>
      </c>
      <c r="X7" s="5">
        <f>(G7+G8+G9+G10+G11+G12+G21+G22+G23+G24+G25+G26+G35+G36+G37+G38+G39+G40+G49+G50+G51+G52+G53+G54+G63+G64+G65+G66+G67+G68+G77+G78+G79+G80+G81+G82+G91+G92+G93+G94+G95+G96+G105+G106+G107+G108+G109+G110+G119+G120+G121+G122+G123+G124+G133+G134+G135+G136+G137+G138+G147+G148+G149+G150+G151+G152+G161+G162+G163+G164+G165+G166+G175+G176+G177+G178+G179+G180+G189+G190+G191+G192+G193+G194+G203+G204+G205+G206+G207+G208+G217+G218+G219+G220+G221+G222+G231+G232+G233+G234+G235+G236+G245+G246+G247+G248+G249+G250+G259+G260+G261+G262+G263+G264+G273+G274+G275+G276+G277+G278+G287+G288+G289+G290+G291+G292+G301+G302+G303+G304+G305+G306+G315+G316+G317+G318+G319+G320+G329+G330+G331+G332+G333+G334+G343+G344+G345+G346+G347+G348+G357+G358+G359+G360+G361+G362+G371+G372+G373+G374+G375+G376+G385+G386+G387+G388+G389+G390+G399+G400+G401+G402+G403+G404+G413+G414+G415+G416+G417+G418+G427+G428+G429+G430+G431+G432+G441+G442+G443+G444+G445+G446+G455+G456+G457+G458+G459+G460+G469+G470+G471+G472+G473+G474+G483+G484+G485+G486+G487+G488+G497+G498+G499+G500+G501+G502+G511+G512+G513+G514+G515+G516+G525+G526+G527+G528+G529+G530)</f>
        <v>84</v>
      </c>
      <c r="Y7" s="5">
        <f>(H7+H8+H9+H10+H11+H12+H21+H22+H23+H24+H25+H26+H35+H36+H37+H38+H39+H40+H49+H50+H51+H52+H53+H54+H63+H64+H65+H66+H67+H68+H77+H78+H79+H80+H81+H82+H91+H92+H93+H94+H95+H96+H105+H106+H107+H108+H109+H110+H119+H120+H121+H122+H123+H124+H133+H134+H135+H136+H137+H138+H147+H148+H149+H150+H151+H152+H161+H162+H163+H164+H165+H166+H175+H176+H177+H178+H179+H180+H189+H190+H191+H192+H193+H194+H203+H204+H205+H206+H207+H208+H217+H218+H219+H220+H221+H222+H231+H232+H233+H234+H235+H236+H245+H246+H247+H248+H249+H250+H259+H260+H261+H262+H263+H264+H273+H274+H275+H276+H277+H278+H287+H288+H289+H290+H291+H292+H301+H302+H303+H304+H305+H306+H315+H316+H317+H318+H319+H320+H329+H330+H331+H332+H333+H334+H343+H344+H345+H346+H347+H348+H357+H358+H359+H360+H361+H362+H371+H372+H373+H374+H375+H376+H385+H386+H387+H388+H389+H390+H399+H400+H401+H402+H403+H404+H413+H414+H415+H416+H417+H418+H427+H428+H429+H430+H431+H432+H441+H442+H443+H444+H445+H446+H455+H456+H457+H458+H459+H460+H469+H470+H471+H472+H473+H474+H483+H484+H485+H486+H487+H488+H497+H498+H499+H500+H501+H502+H511+H512+H513+H514+H515+H516+H525+H526+H527+H528+H529+H530)</f>
        <v>56</v>
      </c>
      <c r="Z7" s="5">
        <f>(I7+I8+I9+I10+I11+I12+I21+I22+I23+I24+I25+I26+I35+I36+I37+I38+I39+I40+I49+I50+I51+I52+I53+I54+I63+I64+I65+I66+I67+I68+I77+I78+I79+I80+I81+I82+I91+I92+I93+I94+I95+I96+I105+I106+I107+I108+I109+I110+I119+I120+I121+I122+I123+I124+I133+I134+I135+I136+I137+I138+I147+I148+I149+I150+I151+I152+I161+I162+I163+I164+I165+I166+I175+I176+I177+I178+I179+I180+I189+I190+I191+I192+I193+I194+I203+I204+I205+I206+I207+I208+I217+I218+I219+I220+I221+I222+I231+I232+I233+I234+I235+I236+I245+I246+I247+I248+I249+I250+I259+I260+I261+I262+I263+I264+I273+I274+I275+I276+I277+I278+I287+I288+I289+I290+I291+I292+I301+I302+I303+I304+I305+I306+I315+I316+I317+I318+I319+I320+I329+I330+I331+I332+I333+I334+I343+I344+I345+I346+I347+I348+I357+I358+I359+I360+I361+I362+I371+I372+I373+I374+I375+I376+I385+I386+I387+I388+I389+I390+I399+I400+I401+I402+I403+I404+I413+I414+I415+I416+I417+I418+I427+I428+I429+I430+I431+I432+I441+I442+I443+I444+I445+I446+I455+I456+I457+I458+I459+I460+I469+I470+I471+I472+I473+I474+I483+I484+I485+I486+I487+I488+I497+I498+I499+I500+I501+I502+I511+I512+I513+I514+I515+I516+I525+I526+I527+I528+I529+I530)</f>
        <v>58</v>
      </c>
      <c r="AA7" s="5">
        <f>(J7+J8+J9+J10+J11+J12+J21+J22+J23+J24+J25+J26+J35+J36+J37+J38+J39+J40+J49+J50+J51+J52+J53+J54+J63+J64+J65+J66+J67+J68+J77+J78+J79+J80+J81+J82+J91+J92+J93+J94+J95+J96+J105+J106+J107+J108+J109+J110+J119+J120+J121+J122+J123+J124+J133+J134+J135+J136+J137+J138+J147+J148+J149+J150+J151+J152+J161+J162+J163+J164+J165+J166+J175+J176+J177+J178+J179+J180+J189+J190+J191+J192+J193+J194+J203+J204+J205+J206+J207+J217+J218+J219+J220+J221+J222+J231+J232+J233+J234+J235+J236+J245+J246+J247+J248+J249+J250+J259+J260+J261+J262+J263+J264+J273+J274+J275+J276+J277+J278+J287+J288+J289+J290+J291+J292+J301+J302+J303+J304+J305+J306+J315+J316+J317+J318+J319+J320+J329+J330+J331+J332+J333+J334+J343+J344+J345+J346+J347+J348+J357+J358+J359+J360+J361+J362+J371+J372+J373+J374+J375+J376+J385+J386+J387+J388+J389+J390+J399+J400+J401+J402+J403+J404+J413+J414+J415+J416+J417+J418+J427+J428+J429+J430+J431+J432+J441+J442+J443+J444+J445+J446+J455+J456+J457+J458+J459+J460+J469+J470+J471+J472+J473+J474+J483+J484+J485+J486+J487+J488+J497+J498+J499+J500+J501+J502+J511+J512+J513+J514+J515+J516+J525+J526+J527+J528+J529+J530)</f>
        <v>40</v>
      </c>
      <c r="AB7" s="5">
        <f>(K7+K8+K9+K10+K11+K12+K21+K22+K23+K24+K25+K26+K35+K37+K38+K39+K40+K49+K50+K51+K52+K53+K54+K63+K64+K65+K66+K67+K68+K77+K78+K79+K80+K81+K82+K91+K92+K93+K94+K95+K96+K105+K106+K107+K108+K109+K110+K119+K120+K121+K122+K123+K124+K133+K134+K135+K136+K137+K138+K147+K148+K149+K150+K151+K152+K161+K162+K163+K164+K165+K166+K175+K176+K177+K178+K179+K180+K189+K190+K191+K192+K193+K194+K203+K204+K205+K206+K207+K208+K217+K218+K219+K220+K221+K222+K231+K232+K233+K234+K235+K236+K245+K246+K247+K248+K249+K250+K259+K260+K261+K262+K263+K264+K273+K274+K275+K276+K277+K278+K287+K288+K289+K290+K291+K292+K301+K302+K303+K304+K305+K306+K315+K316+K317+K318+K319+K320+K329+K330+K331+K332+K333+K334+K343+K344+K345+K346+K347+K348+K357+K358+K359+K360+K361+K362+K371+K372+K373+K374+K375+K376+K385+K386+K387+K388+K389+K390+K399+K400+K401+K402+K403+K404+K413+K414+K415+K416+K417+K418+K427+K428+K429+K430+K431+K432+K441+K442+K443+K444+K445+K446+K455+K456+K457+K458+K459+K460+K469+K470+K471+K472+K473+K474+K483+K484+K485+K486+K487+K488+K497+K498+K499+K500+K501+K502+K511+K512+K513+K514+K515+K516+K525+K526+K527+K528+K529+K530)</f>
        <v>39</v>
      </c>
      <c r="AC7" s="5">
        <f>(L7+L8+L9+L10+L11+L12+L21+L22+L23+L24+L25+L26+L35+L36+L37+L38+L39+L40+L49+L50+L51+L52+L53+L54+L63+L64+L65+L66+L67+L68+L77+L78+L79+L80+L81+L82+L91+L92+L93+L94+L95+L96+L105+L106+L107+L108+L109+L110+L119+L120+L121+L122+L123+L124+L133+L134+L135+L136+L137+L138+L147+L148+L149+L150+L151+L152+L161+L162+L163+L164+L165+L166+L175+L176+L177+L178+L179+L180+L189+L190+L191+L192+L193+L194+L203+L204+L205+L206+L207+L208+L217+L218+L219+L220+L221+L222+L231+L232+L233+L234+L235+L236+L245+L246+L247+L248+L249+L250+L259+L260+L261+L262+L263+L264+L273+L274+L275+L276+L277+L278+L287+L288+L289+L290+L291+L292+L301+L302+L303+L304+L305+L306+L315+L316+L317+L318+L319+L320+L329+L330+L331+L332+L333+L334+L343+L344+L345+L346+L347+L348+L357+L358+L359+L360+L361+L362+L371+L372+L373+L374+L375+L376+L385+L386+L387+L388+L389+L390+L399+L400+L401+L402+L403+L404+L413+L414+L415+L416+L417+L418+L427+L428+L429+L430+L431+L432+L441+L442+L443+L444+L445+L446+L455+L456+L457+L458+L459+L460+L469+L470+L471+L472+L473+L474+L483+L484+L485+L486+L487+L488+L497+L498+L499+L500+L501+L502+L511+L512+L513+L514+L515+L516+L525+L526+L527+L528+L529+L530)</f>
        <v>40</v>
      </c>
      <c r="AD7" s="5">
        <f>(M7+M8+M9+M10+M11+M12+M21+M22+M23+M24+M25+M26+M35+M36+M37+M38+M39+M40+M49+M50+M51+M52+M53+M54+M63+M64+M65+M66+M67+M68+M77+M78+M79+M80+M81+M82+M91+M92+M93+M94+M95+M96+M105+M106+M107+M108+M109+M110+M119+M120+M121+M122+M123+M124+M133+M134+M135+M136+M137+M138+M147+M148+M149+M150+M151+M152+M161+M162+M163+M164+M165+M166+M175+M176+M177+M178+M179+M180+M189+M190+M191+M192+M193+M194+M203+M204+M205+M206+M207+M208+M217+M218+M219+M220+M221+M222+M231+M232+M233+M234+M235+M236+M245+M246+M247+M248+M249+M250+M259+M260+M261+M262+M263+M264+M273+M274+M275+M276+M277+M278+M287+M288+M289+M290+M291+M292+M301+M302+M303+M304+M305+M306+M315+M316+M317+M318+M319+M320+M329+M330+M331+M332+M333+M334+M343+M344+M345+M346+M347+M348+M357+M358+M359+M360+M361+M362+M371+M372+M373+M374+M375+M376+M385+M386+M387+M388+M389+M390+M399+M400+M401+M402+M403+M404+M413+M414+M415+M416+M417+M418+M427+M428+M429+M430+M431+M432+M441+M442+M443+M444+M445+M446+M455+M456+M457+M458+M459+M460+M469+M470+M471+M472+M473+M474+M483+M484+M485+M486+M487+M488+M497+M498+M499+M500+M501+M502+M511+M512+M513+M514+M515+M516+M525+M526+M527+M528+M529+M530)</f>
        <v>66</v>
      </c>
      <c r="AE7" s="5">
        <f>(N7+N8+N9+N10+N11+N12+N21+N22+N23+N24+N25+N26+N35+N36+N37+N38+N39+N40+N49+N50+N51+N52+N53+N54+N63+N64+N65+N66+N67+N68+N77+N78+N79+N80+N81+N82+N91+N92+N93+N94+N95+N96+N105+N106+N107+N108+N109+N110+N119+N120+N121+N122+N123+N124+N133+N134+N135+N136+N137+N138+N147+N148+N149+N150+N151+N152+N161+N162+N163+N164+N165+N166+N175+N176+N177+N178+N179+N180+N189+N190+N191+N192+N193+N194+N203+N204+N205+N206+N207+N208+N217+N218+N219+N220+N221+N222+N231+N232+N233+N234+N235+N236+N245+N246+N247+N248+N249+N250+N259+N260+N261+N262+N263+N264+N273+N274+N275+N276+N277+N278+N287+N288+N289+N290+N291+N292+N301+N302+N303+N304+N305+N306+N315+N316+N317+N318+N319+N320+N329+N330+N331+N332+N333+N334+N343+N344+N345+N346+N347+N348+N357+N358+N359+N360+N361+N362+N371+N372+N373+N374+N375+N376+N385+N386+N387+N388+N389+N390+N399+N400+N401+N402+N403+N404+N413+N414+N415+N416+N417+N418+N427+N428+N429+N430+N431+N432+N441+N442+N443+N444+N445+N446+N455+N456+N457+N458+N459+N460+N469+N470+N471+N472+N473+N474+N483+N484+N485+N486+N487+N488+N497+N498+N499+N500+N501+N502+N511+N512+N513+N514+N515+N516+N525+N526+N527+N528+N529+N530)</f>
        <v>41</v>
      </c>
      <c r="AF7" s="5">
        <f>(O7+O8+O9+O10+O11+O12+O21+O22+O23+O24+O25+O26+O35+O36+O37+O38+O39+O40+O49+O50+O51+O52+O53+O54+O63+O64+O65+O66+O67+O68+O77+O78+O79+O80+O81+O82+O91+O92+O93+O94+O95+O96+O105+O106+O107+O108+O109+O110+O119+O120+O121+O122+O123+O124+O133+O134++O136+O137+O138+O147+O148+O149+O150+O151+O152+O161+O162+O163+O164+O165+O166+O175+O176+O177+O178+O179+O180+O189+O190+O191+O192+O193+O194+O203+O204+O205+O206+O207+O208+O217+O218+O219+O220+O221+O222+O231+O232+O233+O234+O235+O236+O245+O246+O247+O248+O249+O250+O259+O260+O261+O262+O263+O264+O273+O274+O275+O276+O277+O278+O287+O288+O289+O290+O291+O292+O301+O302+O303+O304+O305+O306+O315+O316+O317+O318+O319+O320+O329+O330+O331+O332+O333+O334+O343+O344+O345+O346+O347+O348+O357+O358+O359+O360+O361+O362+O371+O372+O373+O374+O375+O376+O385+O386+O387+O388+O389+O390+O399+O400+O401+O402+O403+O404+O413+O414+O415+O416+O417+O418+O427+O428+O429+O430+O431+O432+O441+O442+O443+O444+O445+O446+O455+O456+O457+O458+O459+O460+O469+O470+O471+O472+O473+O474+O483+O484+O485+O486+O487+O488+O497+O498+O499+O500+O501+O502+O511+O512+O513+O514+O515+O516+O525+O526+O527+O528+O529+O530)</f>
        <v>57</v>
      </c>
      <c r="AG7" s="40">
        <f>(U7+V7+W7+X7+Y7+Z7+AA7+AB7+AC7+AD7+AE7+AF7)</f>
        <v>679</v>
      </c>
      <c r="AH7" s="42"/>
      <c r="AI7" s="59">
        <f>(AG7/U9)</f>
        <v>0.79882352941176471</v>
      </c>
    </row>
    <row r="8" spans="1:35" ht="17.25" customHeight="1">
      <c r="A8" s="63"/>
      <c r="B8" s="64"/>
      <c r="C8" s="21" t="e">
        <f>(#REF!)</f>
        <v>#REF!</v>
      </c>
      <c r="D8" s="17"/>
      <c r="E8" s="17"/>
      <c r="F8" s="17">
        <v>13</v>
      </c>
      <c r="G8" s="17">
        <v>12</v>
      </c>
      <c r="H8" s="17"/>
      <c r="I8" s="17"/>
      <c r="J8" s="17"/>
      <c r="K8" s="17"/>
      <c r="L8" s="17"/>
      <c r="M8" s="17"/>
      <c r="N8" s="17"/>
      <c r="O8" s="17"/>
      <c r="P8" s="61">
        <f t="shared" si="0"/>
        <v>25</v>
      </c>
      <c r="Q8" s="62"/>
      <c r="R8" s="8">
        <f>P8/D14</f>
        <v>0.25</v>
      </c>
      <c r="T8" s="7" t="s">
        <v>28</v>
      </c>
      <c r="U8" s="61">
        <f>(U7+V7)</f>
        <v>96</v>
      </c>
      <c r="V8" s="62"/>
      <c r="W8" s="61">
        <f>(W7+X7)</f>
        <v>186</v>
      </c>
      <c r="X8" s="62"/>
      <c r="Y8" s="61">
        <f>(Y7+Z7)</f>
        <v>114</v>
      </c>
      <c r="Z8" s="62"/>
      <c r="AA8" s="61">
        <f>(AA7+AB7)</f>
        <v>79</v>
      </c>
      <c r="AB8" s="62"/>
      <c r="AC8" s="61">
        <f>(AC7+AD7)</f>
        <v>106</v>
      </c>
      <c r="AD8" s="62"/>
      <c r="AE8" s="61">
        <f>(AE7+AF7)</f>
        <v>98</v>
      </c>
      <c r="AF8" s="62"/>
      <c r="AG8" s="61">
        <f>(U8+W8+Y8+AA8+AC8+AE8)</f>
        <v>679</v>
      </c>
      <c r="AH8" s="62"/>
      <c r="AI8" s="60"/>
    </row>
    <row r="9" spans="1:35" ht="17.25" customHeight="1">
      <c r="A9" s="63"/>
      <c r="B9" s="64"/>
      <c r="C9" s="22" t="s">
        <v>42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61">
        <f t="shared" si="0"/>
        <v>0</v>
      </c>
      <c r="Q9" s="62"/>
      <c r="R9" s="8">
        <f>P9/D14</f>
        <v>0</v>
      </c>
      <c r="T9" s="7" t="s">
        <v>34</v>
      </c>
      <c r="U9" s="13">
        <v>850</v>
      </c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</row>
    <row r="10" spans="1:35" ht="17.25" customHeight="1">
      <c r="A10" s="63"/>
      <c r="B10" s="64"/>
      <c r="C10" s="20" t="e">
        <f>(#REF!)</f>
        <v>#REF!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61">
        <f t="shared" si="0"/>
        <v>0</v>
      </c>
      <c r="Q10" s="62"/>
      <c r="R10" s="8">
        <f>(P10/D14)</f>
        <v>0</v>
      </c>
    </row>
    <row r="11" spans="1:35" ht="17.25" customHeight="1">
      <c r="A11" s="63"/>
      <c r="B11" s="64"/>
      <c r="C11" s="22" t="s">
        <v>47</v>
      </c>
      <c r="D11" s="17"/>
      <c r="E11" s="17"/>
      <c r="F11" s="17"/>
      <c r="G11" s="17"/>
      <c r="H11" s="17"/>
      <c r="I11" s="17"/>
      <c r="J11" s="17"/>
      <c r="K11" s="17"/>
      <c r="L11" s="17">
        <v>10</v>
      </c>
      <c r="M11" s="17">
        <v>15</v>
      </c>
      <c r="N11" s="17"/>
      <c r="O11" s="17"/>
      <c r="P11" s="61">
        <f t="shared" si="0"/>
        <v>25</v>
      </c>
      <c r="Q11" s="62"/>
      <c r="R11" s="8">
        <f>P11/D14</f>
        <v>0.25</v>
      </c>
    </row>
    <row r="12" spans="1:35" ht="17.25" customHeight="1">
      <c r="A12" s="63"/>
      <c r="B12" s="64"/>
      <c r="C12" s="20" t="e">
        <f>(#REF!)</f>
        <v>#REF!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61">
        <f t="shared" si="0"/>
        <v>0</v>
      </c>
      <c r="Q12" s="62"/>
      <c r="R12" s="8">
        <f>P12/D14</f>
        <v>0</v>
      </c>
    </row>
    <row r="13" spans="1:35" ht="17.25" customHeight="1">
      <c r="A13" s="63"/>
      <c r="B13" s="64"/>
      <c r="C13" s="7" t="s">
        <v>28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61">
        <f t="shared" ref="P13" si="1">(P7+P8+P9+P10+P11+P12)</f>
        <v>50</v>
      </c>
      <c r="Q13" s="62"/>
      <c r="R13" s="8">
        <f>(R7+R8+R9+R10+R11+R12)</f>
        <v>0.5</v>
      </c>
    </row>
    <row r="14" spans="1:35" ht="41.25">
      <c r="A14" s="63"/>
      <c r="B14" s="64"/>
      <c r="C14" s="7" t="s">
        <v>31</v>
      </c>
      <c r="D14" s="13">
        <v>100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6" spans="1:35" ht="8.25" customHeight="1">
      <c r="B16" s="10"/>
      <c r="C16" s="10"/>
      <c r="D16" s="58" t="s">
        <v>20</v>
      </c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</row>
    <row r="17" spans="1:18" ht="8.25" customHeight="1">
      <c r="B17" s="53" t="s">
        <v>32</v>
      </c>
      <c r="C17" s="53" t="s">
        <v>21</v>
      </c>
      <c r="D17" s="53" t="s">
        <v>22</v>
      </c>
      <c r="E17" s="53"/>
      <c r="F17" s="53" t="s">
        <v>23</v>
      </c>
      <c r="G17" s="53"/>
      <c r="H17" s="53" t="s">
        <v>24</v>
      </c>
      <c r="I17" s="53"/>
      <c r="J17" s="53" t="s">
        <v>25</v>
      </c>
      <c r="K17" s="53"/>
      <c r="L17" s="53" t="s">
        <v>26</v>
      </c>
      <c r="M17" s="53"/>
      <c r="N17" s="53" t="s">
        <v>27</v>
      </c>
      <c r="O17" s="53"/>
      <c r="P17" s="53" t="s">
        <v>28</v>
      </c>
      <c r="Q17" s="53"/>
      <c r="R17" s="54" t="s">
        <v>29</v>
      </c>
    </row>
    <row r="18" spans="1:18" ht="8.25" customHeight="1"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5"/>
    </row>
    <row r="19" spans="1:18"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5"/>
    </row>
    <row r="20" spans="1:18" ht="8.25" customHeight="1">
      <c r="B20" s="53"/>
      <c r="C20" s="53"/>
      <c r="D20" s="11" t="s">
        <v>12</v>
      </c>
      <c r="E20" s="11" t="s">
        <v>30</v>
      </c>
      <c r="F20" s="11" t="s">
        <v>12</v>
      </c>
      <c r="G20" s="11" t="s">
        <v>30</v>
      </c>
      <c r="H20" s="11" t="s">
        <v>12</v>
      </c>
      <c r="I20" s="11" t="s">
        <v>30</v>
      </c>
      <c r="J20" s="11" t="s">
        <v>12</v>
      </c>
      <c r="K20" s="11" t="s">
        <v>30</v>
      </c>
      <c r="L20" s="11" t="s">
        <v>12</v>
      </c>
      <c r="M20" s="11" t="s">
        <v>30</v>
      </c>
      <c r="N20" s="11" t="s">
        <v>12</v>
      </c>
      <c r="O20" s="11" t="s">
        <v>30</v>
      </c>
      <c r="P20" s="53"/>
      <c r="Q20" s="53"/>
      <c r="R20" s="56"/>
    </row>
    <row r="21" spans="1:18" ht="15.75" customHeight="1">
      <c r="A21" s="63">
        <v>2</v>
      </c>
      <c r="B21" s="64" t="s">
        <v>50</v>
      </c>
      <c r="C21" s="22" t="s">
        <v>54</v>
      </c>
      <c r="D21" s="17">
        <v>22</v>
      </c>
      <c r="E21" s="17">
        <v>10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61">
        <f t="shared" ref="P21:P26" si="2">(D21+E21+F21+G21+H21+I21+J21+K21+L21+M21+N21+O21)</f>
        <v>32</v>
      </c>
      <c r="Q21" s="62"/>
      <c r="R21" s="8">
        <f>(P21/D28)</f>
        <v>0.32</v>
      </c>
    </row>
    <row r="22" spans="1:18" ht="15.75" customHeight="1">
      <c r="A22" s="63"/>
      <c r="B22" s="64"/>
      <c r="C22" s="21" t="e">
        <f t="shared" ref="C22:C24" si="3">(C10)</f>
        <v>#REF!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61">
        <f t="shared" si="2"/>
        <v>0</v>
      </c>
      <c r="Q22" s="62"/>
      <c r="R22" s="8">
        <f>P22/D28</f>
        <v>0</v>
      </c>
    </row>
    <row r="23" spans="1:18" ht="15.75" customHeight="1">
      <c r="A23" s="63"/>
      <c r="B23" s="64"/>
      <c r="C23" s="22" t="s">
        <v>58</v>
      </c>
      <c r="D23" s="17"/>
      <c r="E23" s="17"/>
      <c r="F23" s="17">
        <v>14</v>
      </c>
      <c r="G23" s="17">
        <v>11</v>
      </c>
      <c r="H23" s="17"/>
      <c r="I23" s="17"/>
      <c r="J23" s="17"/>
      <c r="K23" s="17"/>
      <c r="L23" s="17"/>
      <c r="M23" s="17"/>
      <c r="N23" s="17"/>
      <c r="O23" s="17"/>
      <c r="P23" s="61">
        <f t="shared" si="2"/>
        <v>25</v>
      </c>
      <c r="Q23" s="62"/>
      <c r="R23" s="8">
        <f>P23/D28</f>
        <v>0.25</v>
      </c>
    </row>
    <row r="24" spans="1:18" ht="15.75" customHeight="1">
      <c r="A24" s="63"/>
      <c r="B24" s="64"/>
      <c r="C24" s="21" t="e">
        <f t="shared" si="3"/>
        <v>#REF!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61">
        <f t="shared" si="2"/>
        <v>0</v>
      </c>
      <c r="Q24" s="62"/>
      <c r="R24" s="8">
        <f>(P24/D28)</f>
        <v>0</v>
      </c>
    </row>
    <row r="25" spans="1:18" ht="15.75" customHeight="1">
      <c r="A25" s="63"/>
      <c r="B25" s="64"/>
      <c r="C25" s="22" t="s">
        <v>61</v>
      </c>
      <c r="D25" s="17"/>
      <c r="E25" s="17"/>
      <c r="F25" s="17"/>
      <c r="G25" s="17"/>
      <c r="H25" s="17">
        <v>5</v>
      </c>
      <c r="I25" s="17">
        <v>6</v>
      </c>
      <c r="J25" s="17">
        <v>6</v>
      </c>
      <c r="K25" s="17">
        <v>1</v>
      </c>
      <c r="L25" s="17"/>
      <c r="M25" s="17"/>
      <c r="N25" s="17"/>
      <c r="O25" s="17"/>
      <c r="P25" s="61">
        <f t="shared" si="2"/>
        <v>18</v>
      </c>
      <c r="Q25" s="62"/>
      <c r="R25" s="8">
        <f>P25/D28</f>
        <v>0.18</v>
      </c>
    </row>
    <row r="26" spans="1:18" ht="15.75" customHeight="1">
      <c r="A26" s="63"/>
      <c r="B26" s="64"/>
      <c r="C26" s="22" t="s">
        <v>66</v>
      </c>
      <c r="D26" s="17"/>
      <c r="E26" s="17"/>
      <c r="F26" s="17"/>
      <c r="G26" s="17"/>
      <c r="H26" s="17"/>
      <c r="I26" s="17"/>
      <c r="J26" s="17"/>
      <c r="K26" s="17"/>
      <c r="L26" s="17">
        <v>2</v>
      </c>
      <c r="M26" s="17"/>
      <c r="N26" s="17">
        <v>8</v>
      </c>
      <c r="O26" s="17">
        <v>15</v>
      </c>
      <c r="P26" s="61">
        <f t="shared" si="2"/>
        <v>25</v>
      </c>
      <c r="Q26" s="62"/>
      <c r="R26" s="8">
        <f>P26/D28</f>
        <v>0.25</v>
      </c>
    </row>
    <row r="27" spans="1:18" ht="15.75" customHeight="1">
      <c r="A27" s="63"/>
      <c r="B27" s="64"/>
      <c r="C27" s="7" t="s">
        <v>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61">
        <f t="shared" ref="P27" si="4">(P21+P22+P23+P24+P25+P26)</f>
        <v>100</v>
      </c>
      <c r="Q27" s="62"/>
      <c r="R27" s="8">
        <f>(R21+R22+R23+R24+R25+R26)</f>
        <v>1</v>
      </c>
    </row>
    <row r="28" spans="1:18" ht="38.450000000000003" customHeight="1">
      <c r="A28" s="63"/>
      <c r="B28" s="64"/>
      <c r="C28" s="7" t="s">
        <v>31</v>
      </c>
      <c r="D28" s="12">
        <v>100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</row>
    <row r="30" spans="1:18" ht="8.25" customHeight="1">
      <c r="B30" s="10"/>
      <c r="C30" s="10"/>
      <c r="D30" s="58" t="s">
        <v>20</v>
      </c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</row>
    <row r="31" spans="1:18" ht="8.25" customHeight="1">
      <c r="B31" s="53" t="s">
        <v>32</v>
      </c>
      <c r="C31" s="53" t="s">
        <v>21</v>
      </c>
      <c r="D31" s="53" t="s">
        <v>22</v>
      </c>
      <c r="E31" s="53"/>
      <c r="F31" s="53" t="s">
        <v>23</v>
      </c>
      <c r="G31" s="53"/>
      <c r="H31" s="53" t="s">
        <v>24</v>
      </c>
      <c r="I31" s="53"/>
      <c r="J31" s="53" t="s">
        <v>25</v>
      </c>
      <c r="K31" s="53"/>
      <c r="L31" s="53" t="s">
        <v>26</v>
      </c>
      <c r="M31" s="53"/>
      <c r="N31" s="53" t="s">
        <v>27</v>
      </c>
      <c r="O31" s="53"/>
      <c r="P31" s="53" t="s">
        <v>28</v>
      </c>
      <c r="Q31" s="53"/>
      <c r="R31" s="54" t="s">
        <v>29</v>
      </c>
    </row>
    <row r="32" spans="1:18"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5"/>
    </row>
    <row r="33" spans="1:18"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5"/>
    </row>
    <row r="34" spans="1:18" ht="9" customHeight="1">
      <c r="B34" s="53"/>
      <c r="C34" s="53"/>
      <c r="D34" s="11" t="s">
        <v>12</v>
      </c>
      <c r="E34" s="11" t="s">
        <v>30</v>
      </c>
      <c r="F34" s="11" t="s">
        <v>12</v>
      </c>
      <c r="G34" s="11" t="s">
        <v>30</v>
      </c>
      <c r="H34" s="11" t="s">
        <v>12</v>
      </c>
      <c r="I34" s="11" t="s">
        <v>30</v>
      </c>
      <c r="J34" s="11" t="s">
        <v>12</v>
      </c>
      <c r="K34" s="11" t="s">
        <v>30</v>
      </c>
      <c r="L34" s="11" t="s">
        <v>12</v>
      </c>
      <c r="M34" s="11" t="s">
        <v>30</v>
      </c>
      <c r="N34" s="11" t="s">
        <v>12</v>
      </c>
      <c r="O34" s="11" t="s">
        <v>30</v>
      </c>
      <c r="P34" s="53"/>
      <c r="Q34" s="53"/>
      <c r="R34" s="56"/>
    </row>
    <row r="35" spans="1:18" ht="17.25" customHeight="1">
      <c r="A35" s="63">
        <v>3</v>
      </c>
      <c r="B35" s="64" t="s">
        <v>82</v>
      </c>
      <c r="C35" s="22" t="s">
        <v>74</v>
      </c>
      <c r="D35" s="17">
        <v>12</v>
      </c>
      <c r="E35" s="17">
        <v>7</v>
      </c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61">
        <f t="shared" ref="P35:P40" si="5">(D35+E35+F35+G35+H35+I35+J35+K35+L35+M35+N35+O35)</f>
        <v>19</v>
      </c>
      <c r="Q35" s="62"/>
      <c r="R35" s="8">
        <f>(P35/D42)</f>
        <v>0.19</v>
      </c>
    </row>
    <row r="36" spans="1:18" ht="17.25" customHeight="1">
      <c r="A36" s="63"/>
      <c r="B36" s="64"/>
      <c r="C36" s="22" t="s">
        <v>74</v>
      </c>
      <c r="D36" s="17"/>
      <c r="E36" s="17"/>
      <c r="F36" s="17"/>
      <c r="G36" s="17"/>
      <c r="H36" s="17">
        <v>10</v>
      </c>
      <c r="I36" s="17">
        <v>10</v>
      </c>
      <c r="J36" s="17"/>
      <c r="K36" s="17"/>
      <c r="L36" s="17"/>
      <c r="M36" s="17"/>
      <c r="N36" s="17"/>
      <c r="O36" s="17"/>
      <c r="P36" s="61">
        <f t="shared" si="5"/>
        <v>20</v>
      </c>
      <c r="Q36" s="62"/>
      <c r="R36" s="8">
        <f>P36/D42</f>
        <v>0.2</v>
      </c>
    </row>
    <row r="37" spans="1:18" ht="17.25" customHeight="1">
      <c r="A37" s="63"/>
      <c r="B37" s="64"/>
      <c r="C37" s="22" t="s">
        <v>74</v>
      </c>
      <c r="D37" s="17"/>
      <c r="E37" s="17"/>
      <c r="F37" s="17"/>
      <c r="G37" s="17"/>
      <c r="H37" s="17"/>
      <c r="I37" s="17"/>
      <c r="J37" s="17">
        <v>7</v>
      </c>
      <c r="K37" s="17">
        <v>12</v>
      </c>
      <c r="L37" s="17"/>
      <c r="M37" s="17"/>
      <c r="N37" s="17"/>
      <c r="O37" s="17"/>
      <c r="P37" s="61">
        <f t="shared" si="5"/>
        <v>19</v>
      </c>
      <c r="Q37" s="62"/>
      <c r="R37" s="8">
        <f>P37/D42</f>
        <v>0.19</v>
      </c>
    </row>
    <row r="38" spans="1:18" ht="17.25" customHeight="1">
      <c r="A38" s="63"/>
      <c r="B38" s="64"/>
      <c r="C38" s="22" t="s">
        <v>74</v>
      </c>
      <c r="D38" s="17"/>
      <c r="E38" s="17"/>
      <c r="F38" s="17"/>
      <c r="G38" s="17"/>
      <c r="H38" s="17"/>
      <c r="I38" s="17"/>
      <c r="J38" s="17"/>
      <c r="K38" s="17"/>
      <c r="L38" s="17">
        <v>4</v>
      </c>
      <c r="M38" s="17">
        <v>13</v>
      </c>
      <c r="N38" s="17"/>
      <c r="O38" s="17"/>
      <c r="P38" s="61">
        <f t="shared" si="5"/>
        <v>17</v>
      </c>
      <c r="Q38" s="62"/>
      <c r="R38" s="8">
        <f>(P38/D42)</f>
        <v>0.17</v>
      </c>
    </row>
    <row r="39" spans="1:18" ht="17.25" customHeight="1">
      <c r="A39" s="63"/>
      <c r="B39" s="64"/>
      <c r="C39" s="22" t="s">
        <v>74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>
        <v>5</v>
      </c>
      <c r="O39" s="17">
        <v>9</v>
      </c>
      <c r="P39" s="61">
        <f t="shared" si="5"/>
        <v>14</v>
      </c>
      <c r="Q39" s="62"/>
      <c r="R39" s="8">
        <f>P39/D42</f>
        <v>0.14000000000000001</v>
      </c>
    </row>
    <row r="40" spans="1:18" ht="17.25" customHeight="1">
      <c r="A40" s="63"/>
      <c r="B40" s="64"/>
      <c r="C40" s="20" t="str">
        <f>(C28)</f>
        <v>OBJETIVO DE ATENCION POBLCIONAL POR PROMOTOR O FORMADOR</v>
      </c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61">
        <f t="shared" si="5"/>
        <v>0</v>
      </c>
      <c r="Q40" s="62"/>
      <c r="R40" s="8">
        <f>P40/D42</f>
        <v>0</v>
      </c>
    </row>
    <row r="41" spans="1:18" ht="17.25" customHeight="1">
      <c r="A41" s="63"/>
      <c r="B41" s="64"/>
      <c r="C41" s="7" t="s">
        <v>28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61">
        <f t="shared" ref="P41" si="6">(P35+P36+P37+P38+P39+P40)</f>
        <v>89</v>
      </c>
      <c r="Q41" s="62"/>
      <c r="R41" s="8">
        <f>(R35+R36+R37+R38+R39+R40)</f>
        <v>0.89000000000000012</v>
      </c>
    </row>
    <row r="42" spans="1:18" ht="41.25">
      <c r="A42" s="63"/>
      <c r="B42" s="64"/>
      <c r="C42" s="7" t="s">
        <v>31</v>
      </c>
      <c r="D42" s="12">
        <v>100</v>
      </c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4" spans="1:18">
      <c r="B44" s="10"/>
      <c r="C44" s="10"/>
      <c r="D44" s="58" t="s">
        <v>20</v>
      </c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</row>
    <row r="45" spans="1:18">
      <c r="B45" s="53" t="s">
        <v>32</v>
      </c>
      <c r="C45" s="53" t="s">
        <v>21</v>
      </c>
      <c r="D45" s="53" t="s">
        <v>22</v>
      </c>
      <c r="E45" s="53"/>
      <c r="F45" s="53" t="s">
        <v>23</v>
      </c>
      <c r="G45" s="53"/>
      <c r="H45" s="53" t="s">
        <v>24</v>
      </c>
      <c r="I45" s="53"/>
      <c r="J45" s="53" t="s">
        <v>25</v>
      </c>
      <c r="K45" s="53"/>
      <c r="L45" s="53" t="s">
        <v>26</v>
      </c>
      <c r="M45" s="53"/>
      <c r="N45" s="53" t="s">
        <v>27</v>
      </c>
      <c r="O45" s="53"/>
      <c r="P45" s="53" t="s">
        <v>28</v>
      </c>
      <c r="Q45" s="53"/>
      <c r="R45" s="54" t="s">
        <v>29</v>
      </c>
    </row>
    <row r="46" spans="1:18"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5"/>
    </row>
    <row r="47" spans="1:18"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5"/>
    </row>
    <row r="48" spans="1:18">
      <c r="B48" s="53"/>
      <c r="C48" s="53"/>
      <c r="D48" s="11" t="s">
        <v>12</v>
      </c>
      <c r="E48" s="11" t="s">
        <v>30</v>
      </c>
      <c r="F48" s="11" t="s">
        <v>12</v>
      </c>
      <c r="G48" s="11" t="s">
        <v>30</v>
      </c>
      <c r="H48" s="11" t="s">
        <v>12</v>
      </c>
      <c r="I48" s="11" t="s">
        <v>30</v>
      </c>
      <c r="J48" s="11" t="s">
        <v>12</v>
      </c>
      <c r="K48" s="11" t="s">
        <v>30</v>
      </c>
      <c r="L48" s="11" t="s">
        <v>12</v>
      </c>
      <c r="M48" s="11" t="s">
        <v>30</v>
      </c>
      <c r="N48" s="11" t="s">
        <v>12</v>
      </c>
      <c r="O48" s="11" t="s">
        <v>30</v>
      </c>
      <c r="P48" s="53"/>
      <c r="Q48" s="53"/>
      <c r="R48" s="56"/>
    </row>
    <row r="49" spans="1:18" ht="17.25" customHeight="1">
      <c r="A49" s="63">
        <v>4</v>
      </c>
      <c r="B49" s="64" t="s">
        <v>109</v>
      </c>
      <c r="C49" s="7"/>
      <c r="D49" s="5">
        <v>8</v>
      </c>
      <c r="E49" s="5">
        <v>12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61">
        <f t="shared" ref="P49:P54" si="7">(D49+E49+F49+G49+H49+I49+J49+K49+L49+M49+N49+O49)</f>
        <v>20</v>
      </c>
      <c r="Q49" s="62"/>
      <c r="R49" s="8">
        <f>(P49/D56)</f>
        <v>0.2</v>
      </c>
    </row>
    <row r="50" spans="1:18" ht="17.25" customHeight="1">
      <c r="A50" s="63"/>
      <c r="B50" s="64"/>
      <c r="C50" s="7"/>
      <c r="D50" s="5"/>
      <c r="E50" s="5"/>
      <c r="F50" s="5">
        <v>4</v>
      </c>
      <c r="G50" s="5">
        <v>4</v>
      </c>
      <c r="H50" s="5"/>
      <c r="I50" s="5"/>
      <c r="J50" s="5"/>
      <c r="K50" s="5"/>
      <c r="L50" s="5"/>
      <c r="M50" s="5"/>
      <c r="N50" s="5"/>
      <c r="O50" s="5"/>
      <c r="P50" s="61">
        <f t="shared" si="7"/>
        <v>8</v>
      </c>
      <c r="Q50" s="62"/>
      <c r="R50" s="8">
        <f>P50/D56</f>
        <v>0.08</v>
      </c>
    </row>
    <row r="51" spans="1:18" ht="17.25" customHeight="1">
      <c r="A51" s="63"/>
      <c r="B51" s="64"/>
      <c r="C51" s="7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61">
        <f t="shared" si="7"/>
        <v>0</v>
      </c>
      <c r="Q51" s="62"/>
      <c r="R51" s="8">
        <f>P51/D56</f>
        <v>0</v>
      </c>
    </row>
    <row r="52" spans="1:18" ht="17.25" customHeight="1">
      <c r="A52" s="63"/>
      <c r="B52" s="64"/>
      <c r="C52" s="7"/>
      <c r="D52" s="5"/>
      <c r="E52" s="5"/>
      <c r="F52" s="5"/>
      <c r="G52" s="5"/>
      <c r="H52" s="5">
        <v>6</v>
      </c>
      <c r="I52" s="5">
        <v>5</v>
      </c>
      <c r="J52" s="5"/>
      <c r="K52" s="5"/>
      <c r="L52" s="5"/>
      <c r="M52" s="5"/>
      <c r="N52" s="5"/>
      <c r="O52" s="5"/>
      <c r="P52" s="61">
        <f t="shared" si="7"/>
        <v>11</v>
      </c>
      <c r="Q52" s="62"/>
      <c r="R52" s="8">
        <f>(P52/D56)</f>
        <v>0.11</v>
      </c>
    </row>
    <row r="53" spans="1:18" ht="17.25" customHeight="1">
      <c r="A53" s="63"/>
      <c r="B53" s="64"/>
      <c r="C53" s="7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61">
        <f t="shared" si="7"/>
        <v>0</v>
      </c>
      <c r="Q53" s="62"/>
      <c r="R53" s="8">
        <f>P53/D56</f>
        <v>0</v>
      </c>
    </row>
    <row r="54" spans="1:18" ht="17.25" customHeight="1">
      <c r="A54" s="63"/>
      <c r="B54" s="64"/>
      <c r="C54" s="7"/>
      <c r="D54" s="5"/>
      <c r="E54" s="5"/>
      <c r="F54" s="5"/>
      <c r="G54" s="5"/>
      <c r="H54" s="5"/>
      <c r="I54" s="5"/>
      <c r="J54" s="5"/>
      <c r="K54" s="5"/>
      <c r="L54" s="5"/>
      <c r="M54" s="5"/>
      <c r="N54" s="5">
        <v>17</v>
      </c>
      <c r="O54" s="5">
        <v>13</v>
      </c>
      <c r="P54" s="61">
        <f t="shared" si="7"/>
        <v>30</v>
      </c>
      <c r="Q54" s="62"/>
      <c r="R54" s="8">
        <f>P54/D56</f>
        <v>0.3</v>
      </c>
    </row>
    <row r="55" spans="1:18">
      <c r="A55" s="63"/>
      <c r="B55" s="64"/>
      <c r="C55" s="7" t="s">
        <v>28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61">
        <f t="shared" ref="P55" si="8">(P49+P50+P51+P52+P53+P54)</f>
        <v>69</v>
      </c>
      <c r="Q55" s="62"/>
      <c r="R55" s="8">
        <f>(R49+R50+R51+R52+R53+R54)</f>
        <v>0.69</v>
      </c>
    </row>
    <row r="56" spans="1:18" ht="41.25">
      <c r="A56" s="63"/>
      <c r="B56" s="64"/>
      <c r="C56" s="7" t="s">
        <v>31</v>
      </c>
      <c r="D56" s="12">
        <v>100</v>
      </c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8" spans="1:18">
      <c r="B58" s="10"/>
      <c r="C58" s="10"/>
      <c r="D58" s="58" t="s">
        <v>20</v>
      </c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</row>
    <row r="59" spans="1:18">
      <c r="B59" s="53" t="s">
        <v>32</v>
      </c>
      <c r="C59" s="53" t="s">
        <v>21</v>
      </c>
      <c r="D59" s="53" t="s">
        <v>22</v>
      </c>
      <c r="E59" s="53"/>
      <c r="F59" s="53" t="s">
        <v>23</v>
      </c>
      <c r="G59" s="53"/>
      <c r="H59" s="53" t="s">
        <v>24</v>
      </c>
      <c r="I59" s="53"/>
      <c r="J59" s="53" t="s">
        <v>25</v>
      </c>
      <c r="K59" s="53"/>
      <c r="L59" s="53" t="s">
        <v>26</v>
      </c>
      <c r="M59" s="53"/>
      <c r="N59" s="53" t="s">
        <v>27</v>
      </c>
      <c r="O59" s="53"/>
      <c r="P59" s="53" t="s">
        <v>28</v>
      </c>
      <c r="Q59" s="53"/>
      <c r="R59" s="54" t="s">
        <v>29</v>
      </c>
    </row>
    <row r="60" spans="1:18"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5"/>
    </row>
    <row r="61" spans="1:18"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5"/>
    </row>
    <row r="62" spans="1:18">
      <c r="B62" s="53"/>
      <c r="C62" s="53"/>
      <c r="D62" s="11" t="s">
        <v>12</v>
      </c>
      <c r="E62" s="11" t="s">
        <v>30</v>
      </c>
      <c r="F62" s="11" t="s">
        <v>12</v>
      </c>
      <c r="G62" s="11" t="s">
        <v>30</v>
      </c>
      <c r="H62" s="11" t="s">
        <v>12</v>
      </c>
      <c r="I62" s="11" t="s">
        <v>30</v>
      </c>
      <c r="J62" s="11" t="s">
        <v>12</v>
      </c>
      <c r="K62" s="11" t="s">
        <v>30</v>
      </c>
      <c r="L62" s="11" t="s">
        <v>12</v>
      </c>
      <c r="M62" s="11" t="s">
        <v>30</v>
      </c>
      <c r="N62" s="11" t="s">
        <v>12</v>
      </c>
      <c r="O62" s="11" t="s">
        <v>30</v>
      </c>
      <c r="P62" s="53"/>
      <c r="Q62" s="53"/>
      <c r="R62" s="56"/>
    </row>
    <row r="63" spans="1:18" ht="17.25" customHeight="1">
      <c r="A63" s="63">
        <v>5</v>
      </c>
      <c r="B63" s="64" t="s">
        <v>110</v>
      </c>
      <c r="C63" s="7"/>
      <c r="D63" s="5"/>
      <c r="E63" s="5"/>
      <c r="F63" s="5">
        <v>7</v>
      </c>
      <c r="G63" s="5">
        <v>1</v>
      </c>
      <c r="H63" s="5">
        <v>7</v>
      </c>
      <c r="I63" s="5"/>
      <c r="J63" s="5"/>
      <c r="K63" s="5"/>
      <c r="L63" s="5"/>
      <c r="M63" s="5"/>
      <c r="N63" s="5"/>
      <c r="O63" s="5"/>
      <c r="P63" s="61">
        <f t="shared" ref="P63:P68" si="9">(D63+E63+F63+G63+H63+I63+J63+K63+L63+M63+N63+O63)</f>
        <v>15</v>
      </c>
      <c r="Q63" s="62"/>
      <c r="R63" s="8">
        <f>(P63/D70)</f>
        <v>0.15</v>
      </c>
    </row>
    <row r="64" spans="1:18" ht="17.25" customHeight="1">
      <c r="A64" s="63"/>
      <c r="B64" s="64"/>
      <c r="C64" s="7"/>
      <c r="D64" s="5"/>
      <c r="E64" s="5"/>
      <c r="F64" s="5">
        <v>14</v>
      </c>
      <c r="G64" s="5">
        <v>1</v>
      </c>
      <c r="H64" s="5">
        <v>5</v>
      </c>
      <c r="I64" s="5">
        <v>3</v>
      </c>
      <c r="J64" s="5"/>
      <c r="K64" s="5"/>
      <c r="L64" s="5"/>
      <c r="M64" s="5"/>
      <c r="N64" s="5"/>
      <c r="O64" s="5"/>
      <c r="P64" s="61">
        <f t="shared" si="9"/>
        <v>23</v>
      </c>
      <c r="Q64" s="62"/>
      <c r="R64" s="8">
        <f>P64/D70</f>
        <v>0.23</v>
      </c>
    </row>
    <row r="65" spans="1:18" ht="17.25" customHeight="1">
      <c r="A65" s="63"/>
      <c r="B65" s="64"/>
      <c r="C65" s="7"/>
      <c r="D65" s="5"/>
      <c r="E65" s="5"/>
      <c r="F65" s="5"/>
      <c r="G65" s="5"/>
      <c r="H65" s="5"/>
      <c r="I65" s="5"/>
      <c r="J65" s="5"/>
      <c r="K65" s="5"/>
      <c r="L65" s="5"/>
      <c r="M65" s="5"/>
      <c r="N65" s="5">
        <v>1</v>
      </c>
      <c r="O65" s="5"/>
      <c r="P65" s="61">
        <f t="shared" si="9"/>
        <v>1</v>
      </c>
      <c r="Q65" s="62"/>
      <c r="R65" s="8">
        <f>P65/D70</f>
        <v>0.01</v>
      </c>
    </row>
    <row r="66" spans="1:18" ht="17.25" customHeight="1">
      <c r="A66" s="63"/>
      <c r="B66" s="64"/>
      <c r="C66" s="7"/>
      <c r="D66" s="5"/>
      <c r="E66" s="5"/>
      <c r="F66" s="5"/>
      <c r="G66" s="5"/>
      <c r="H66" s="5">
        <v>2</v>
      </c>
      <c r="I66" s="5">
        <v>11</v>
      </c>
      <c r="J66" s="5"/>
      <c r="K66" s="5"/>
      <c r="L66" s="5"/>
      <c r="M66" s="5"/>
      <c r="N66" s="5"/>
      <c r="O66" s="5"/>
      <c r="P66" s="61">
        <f t="shared" si="9"/>
        <v>13</v>
      </c>
      <c r="Q66" s="62"/>
      <c r="R66" s="8">
        <f>(P66/D70)</f>
        <v>0.13</v>
      </c>
    </row>
    <row r="67" spans="1:18" ht="17.25" customHeight="1">
      <c r="A67" s="63"/>
      <c r="B67" s="64"/>
      <c r="C67" s="7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61">
        <f t="shared" si="9"/>
        <v>0</v>
      </c>
      <c r="Q67" s="62"/>
      <c r="R67" s="8">
        <f>P67/D70</f>
        <v>0</v>
      </c>
    </row>
    <row r="68" spans="1:18" ht="17.25" customHeight="1">
      <c r="A68" s="63"/>
      <c r="B68" s="64"/>
      <c r="C68" s="7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61">
        <f t="shared" si="9"/>
        <v>0</v>
      </c>
      <c r="Q68" s="62"/>
      <c r="R68" s="8">
        <f>P68/D70</f>
        <v>0</v>
      </c>
    </row>
    <row r="69" spans="1:18">
      <c r="A69" s="63"/>
      <c r="B69" s="64"/>
      <c r="C69" s="7" t="s">
        <v>28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61">
        <f t="shared" ref="P69" si="10">(P63+P64+P65+P66+P67+P68)</f>
        <v>52</v>
      </c>
      <c r="Q69" s="62"/>
      <c r="R69" s="8">
        <f>(R63+R64+R65+R66+R67+R68)</f>
        <v>0.52</v>
      </c>
    </row>
    <row r="70" spans="1:18" ht="41.25">
      <c r="A70" s="63"/>
      <c r="B70" s="64"/>
      <c r="C70" s="7" t="s">
        <v>31</v>
      </c>
      <c r="D70" s="12">
        <v>100</v>
      </c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2" spans="1:18">
      <c r="B72" s="10"/>
      <c r="C72" s="10"/>
      <c r="D72" s="58" t="s">
        <v>20</v>
      </c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</row>
    <row r="73" spans="1:18">
      <c r="B73" s="53" t="s">
        <v>32</v>
      </c>
      <c r="C73" s="53" t="s">
        <v>21</v>
      </c>
      <c r="D73" s="53" t="s">
        <v>22</v>
      </c>
      <c r="E73" s="53"/>
      <c r="F73" s="53" t="s">
        <v>23</v>
      </c>
      <c r="G73" s="53"/>
      <c r="H73" s="53" t="s">
        <v>24</v>
      </c>
      <c r="I73" s="53"/>
      <c r="J73" s="53" t="s">
        <v>25</v>
      </c>
      <c r="K73" s="53"/>
      <c r="L73" s="53" t="s">
        <v>26</v>
      </c>
      <c r="M73" s="53"/>
      <c r="N73" s="53" t="s">
        <v>27</v>
      </c>
      <c r="O73" s="53"/>
      <c r="P73" s="53" t="s">
        <v>28</v>
      </c>
      <c r="Q73" s="53"/>
      <c r="R73" s="54" t="s">
        <v>29</v>
      </c>
    </row>
    <row r="74" spans="1:18"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5"/>
    </row>
    <row r="75" spans="1:18"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5"/>
    </row>
    <row r="76" spans="1:18">
      <c r="B76" s="53"/>
      <c r="C76" s="53"/>
      <c r="D76" s="11" t="s">
        <v>12</v>
      </c>
      <c r="E76" s="11" t="s">
        <v>30</v>
      </c>
      <c r="F76" s="11" t="s">
        <v>12</v>
      </c>
      <c r="G76" s="11" t="s">
        <v>30</v>
      </c>
      <c r="H76" s="11" t="s">
        <v>12</v>
      </c>
      <c r="I76" s="11" t="s">
        <v>30</v>
      </c>
      <c r="J76" s="11" t="s">
        <v>12</v>
      </c>
      <c r="K76" s="11" t="s">
        <v>30</v>
      </c>
      <c r="L76" s="11" t="s">
        <v>12</v>
      </c>
      <c r="M76" s="11" t="s">
        <v>30</v>
      </c>
      <c r="N76" s="11" t="s">
        <v>12</v>
      </c>
      <c r="O76" s="11" t="s">
        <v>30</v>
      </c>
      <c r="P76" s="53"/>
      <c r="Q76" s="53"/>
      <c r="R76" s="56"/>
    </row>
    <row r="77" spans="1:18" ht="17.25" customHeight="1">
      <c r="A77" s="63">
        <v>6</v>
      </c>
      <c r="B77" s="64" t="s">
        <v>140</v>
      </c>
      <c r="C77" s="20" t="s">
        <v>46</v>
      </c>
      <c r="D77" s="17"/>
      <c r="E77" s="17"/>
      <c r="F77" s="17"/>
      <c r="G77" s="17"/>
      <c r="H77" s="17"/>
      <c r="I77" s="17"/>
      <c r="J77" s="17"/>
      <c r="K77" s="17"/>
      <c r="L77" s="17"/>
      <c r="M77" s="17">
        <v>2</v>
      </c>
      <c r="N77" s="17"/>
      <c r="O77" s="17"/>
      <c r="P77" s="61">
        <f t="shared" ref="P77:P82" si="11">(D77+E77+F77+G77+H77+I77+J77+K77+L77+M77+N77+O77)</f>
        <v>2</v>
      </c>
      <c r="Q77" s="62"/>
      <c r="R77" s="8">
        <f>(P77/D84)</f>
        <v>0.04</v>
      </c>
    </row>
    <row r="78" spans="1:18" ht="17.25" customHeight="1">
      <c r="A78" s="63"/>
      <c r="B78" s="64"/>
      <c r="C78" s="20">
        <f t="shared" ref="C78:C82" si="12">(C66)</f>
        <v>0</v>
      </c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61">
        <f t="shared" si="11"/>
        <v>0</v>
      </c>
      <c r="Q78" s="62"/>
      <c r="R78" s="8">
        <f>P78/D84</f>
        <v>0</v>
      </c>
    </row>
    <row r="79" spans="1:18" ht="17.25" customHeight="1">
      <c r="A79" s="63"/>
      <c r="B79" s="64"/>
      <c r="C79" s="20">
        <f t="shared" si="12"/>
        <v>0</v>
      </c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>
        <v>4</v>
      </c>
      <c r="O79" s="17">
        <v>10</v>
      </c>
      <c r="P79" s="61">
        <f t="shared" si="11"/>
        <v>14</v>
      </c>
      <c r="Q79" s="62"/>
      <c r="R79" s="8">
        <f>P79/D84</f>
        <v>0.28000000000000003</v>
      </c>
    </row>
    <row r="80" spans="1:18" ht="17.25" customHeight="1">
      <c r="A80" s="63"/>
      <c r="B80" s="64"/>
      <c r="C80" s="20">
        <f t="shared" si="12"/>
        <v>0</v>
      </c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61">
        <f t="shared" si="11"/>
        <v>0</v>
      </c>
      <c r="Q80" s="62"/>
      <c r="R80" s="8">
        <f>(P80/D84)</f>
        <v>0</v>
      </c>
    </row>
    <row r="81" spans="1:18" ht="17.25" customHeight="1">
      <c r="A81" s="63"/>
      <c r="B81" s="64"/>
      <c r="C81" s="20" t="str">
        <f t="shared" si="12"/>
        <v>TOTAL</v>
      </c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61">
        <f t="shared" si="11"/>
        <v>0</v>
      </c>
      <c r="Q81" s="62"/>
      <c r="R81" s="8">
        <f>P81/D84</f>
        <v>0</v>
      </c>
    </row>
    <row r="82" spans="1:18" ht="17.25" customHeight="1">
      <c r="A82" s="63"/>
      <c r="B82" s="64"/>
      <c r="C82" s="20" t="str">
        <f t="shared" si="12"/>
        <v>OBJETIVO DE ATENCION POBLCIONAL POR PROMOTOR O FORMADOR</v>
      </c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61">
        <f t="shared" si="11"/>
        <v>0</v>
      </c>
      <c r="Q82" s="62"/>
      <c r="R82" s="8">
        <f>P82/D84</f>
        <v>0</v>
      </c>
    </row>
    <row r="83" spans="1:18">
      <c r="A83" s="63"/>
      <c r="B83" s="64"/>
      <c r="C83" s="7" t="s">
        <v>28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61">
        <f t="shared" ref="P83" si="13">(P77+P78+P79+P80+P81+P82)</f>
        <v>16</v>
      </c>
      <c r="Q83" s="62"/>
      <c r="R83" s="8">
        <f>(R77+R78+R79+R80+R81+R82)</f>
        <v>0.32</v>
      </c>
    </row>
    <row r="84" spans="1:18" ht="41.25">
      <c r="A84" s="63"/>
      <c r="B84" s="64"/>
      <c r="C84" s="7" t="s">
        <v>31</v>
      </c>
      <c r="D84" s="12">
        <v>50</v>
      </c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</row>
    <row r="86" spans="1:18">
      <c r="B86" s="10"/>
      <c r="C86" s="10"/>
      <c r="D86" s="58" t="s">
        <v>20</v>
      </c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</row>
    <row r="87" spans="1:18">
      <c r="B87" s="53" t="s">
        <v>32</v>
      </c>
      <c r="C87" s="53" t="s">
        <v>21</v>
      </c>
      <c r="D87" s="53" t="s">
        <v>22</v>
      </c>
      <c r="E87" s="53"/>
      <c r="F87" s="53" t="s">
        <v>23</v>
      </c>
      <c r="G87" s="53"/>
      <c r="H87" s="53" t="s">
        <v>24</v>
      </c>
      <c r="I87" s="53"/>
      <c r="J87" s="53" t="s">
        <v>25</v>
      </c>
      <c r="K87" s="53"/>
      <c r="L87" s="53" t="s">
        <v>26</v>
      </c>
      <c r="M87" s="53"/>
      <c r="N87" s="53" t="s">
        <v>27</v>
      </c>
      <c r="O87" s="53"/>
      <c r="P87" s="53" t="s">
        <v>28</v>
      </c>
      <c r="Q87" s="53"/>
      <c r="R87" s="54" t="s">
        <v>29</v>
      </c>
    </row>
    <row r="88" spans="1:18"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5"/>
    </row>
    <row r="89" spans="1:18"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5"/>
    </row>
    <row r="90" spans="1:18">
      <c r="B90" s="53"/>
      <c r="C90" s="53"/>
      <c r="D90" s="11" t="s">
        <v>12</v>
      </c>
      <c r="E90" s="11" t="s">
        <v>30</v>
      </c>
      <c r="F90" s="11" t="s">
        <v>12</v>
      </c>
      <c r="G90" s="11" t="s">
        <v>30</v>
      </c>
      <c r="H90" s="11" t="s">
        <v>12</v>
      </c>
      <c r="I90" s="11" t="s">
        <v>30</v>
      </c>
      <c r="J90" s="11" t="s">
        <v>12</v>
      </c>
      <c r="K90" s="11" t="s">
        <v>30</v>
      </c>
      <c r="L90" s="11" t="s">
        <v>12</v>
      </c>
      <c r="M90" s="11" t="s">
        <v>30</v>
      </c>
      <c r="N90" s="11" t="s">
        <v>12</v>
      </c>
      <c r="O90" s="11" t="s">
        <v>30</v>
      </c>
      <c r="P90" s="53"/>
      <c r="Q90" s="53"/>
      <c r="R90" s="56"/>
    </row>
    <row r="91" spans="1:18" ht="16.5" customHeight="1">
      <c r="A91" s="63">
        <v>7</v>
      </c>
      <c r="B91" s="64" t="s">
        <v>141</v>
      </c>
      <c r="C91" s="15" t="s">
        <v>17</v>
      </c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61">
        <f t="shared" ref="P91:P96" si="14">(D91+E91+F91+G91+H91+I91+J91+K91+L91+M91+N91+O91)</f>
        <v>0</v>
      </c>
      <c r="Q91" s="62"/>
      <c r="R91" s="8">
        <f>(P91/D98)</f>
        <v>0</v>
      </c>
    </row>
    <row r="92" spans="1:18" ht="16.5" customHeight="1">
      <c r="A92" s="63"/>
      <c r="B92" s="64"/>
      <c r="C92" s="15" t="s">
        <v>57</v>
      </c>
      <c r="D92" s="5"/>
      <c r="E92" s="5"/>
      <c r="F92" s="5">
        <v>6</v>
      </c>
      <c r="G92" s="5">
        <v>8</v>
      </c>
      <c r="H92" s="5"/>
      <c r="I92" s="5"/>
      <c r="J92" s="5"/>
      <c r="K92" s="5"/>
      <c r="L92" s="5"/>
      <c r="M92" s="5"/>
      <c r="N92" s="5"/>
      <c r="O92" s="5"/>
      <c r="P92" s="61">
        <f t="shared" si="14"/>
        <v>14</v>
      </c>
      <c r="Q92" s="62"/>
      <c r="R92" s="8">
        <f>P92/D98</f>
        <v>0.28000000000000003</v>
      </c>
    </row>
    <row r="93" spans="1:18" ht="16.5" customHeight="1">
      <c r="A93" s="63"/>
      <c r="B93" s="64"/>
      <c r="C93" s="15" t="s">
        <v>156</v>
      </c>
      <c r="D93" s="5"/>
      <c r="E93" s="5"/>
      <c r="F93" s="5"/>
      <c r="G93" s="5"/>
      <c r="H93" s="5">
        <v>6</v>
      </c>
      <c r="I93" s="5">
        <v>7</v>
      </c>
      <c r="J93" s="5"/>
      <c r="K93" s="5"/>
      <c r="L93" s="5"/>
      <c r="M93" s="5"/>
      <c r="N93" s="5"/>
      <c r="O93" s="5"/>
      <c r="P93" s="61">
        <f t="shared" si="14"/>
        <v>13</v>
      </c>
      <c r="Q93" s="62"/>
      <c r="R93" s="8">
        <f>P93/D98</f>
        <v>0.26</v>
      </c>
    </row>
    <row r="94" spans="1:18" ht="16.5" customHeight="1">
      <c r="A94" s="63"/>
      <c r="B94" s="64"/>
      <c r="C94" s="15" t="s">
        <v>161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61">
        <f t="shared" si="14"/>
        <v>0</v>
      </c>
      <c r="Q94" s="62"/>
      <c r="R94" s="8">
        <f>(P94/D98)</f>
        <v>0</v>
      </c>
    </row>
    <row r="95" spans="1:18" ht="16.5" customHeight="1">
      <c r="A95" s="63"/>
      <c r="B95" s="64"/>
      <c r="C95" s="15" t="s">
        <v>157</v>
      </c>
      <c r="D95" s="5"/>
      <c r="E95" s="5"/>
      <c r="F95" s="5"/>
      <c r="G95" s="5"/>
      <c r="H95" s="5"/>
      <c r="I95" s="5"/>
      <c r="J95" s="5"/>
      <c r="K95" s="5"/>
      <c r="L95" s="5">
        <v>10</v>
      </c>
      <c r="M95" s="5">
        <v>10</v>
      </c>
      <c r="N95" s="5"/>
      <c r="O95" s="5"/>
      <c r="P95" s="61">
        <f t="shared" si="14"/>
        <v>20</v>
      </c>
      <c r="Q95" s="62"/>
      <c r="R95" s="8">
        <f>P95/D98</f>
        <v>0.4</v>
      </c>
    </row>
    <row r="96" spans="1:18" ht="16.5" customHeight="1">
      <c r="A96" s="63"/>
      <c r="B96" s="64"/>
      <c r="C96" s="15" t="s">
        <v>65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>
        <v>1</v>
      </c>
      <c r="O96" s="5">
        <v>2</v>
      </c>
      <c r="P96" s="61">
        <f t="shared" si="14"/>
        <v>3</v>
      </c>
      <c r="Q96" s="62"/>
      <c r="R96" s="8">
        <f>P96/D98</f>
        <v>0.06</v>
      </c>
    </row>
    <row r="97" spans="1:18">
      <c r="A97" s="63"/>
      <c r="B97" s="64"/>
      <c r="C97" s="7" t="s">
        <v>28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61">
        <f t="shared" ref="P97" si="15">(P91+P92+P93+P94+P95+P96)</f>
        <v>50</v>
      </c>
      <c r="Q97" s="62"/>
      <c r="R97" s="8">
        <f>(R91+R92+R93+R94+R95+R96)</f>
        <v>1</v>
      </c>
    </row>
    <row r="98" spans="1:18" ht="41.25">
      <c r="A98" s="63"/>
      <c r="B98" s="64"/>
      <c r="C98" s="7" t="s">
        <v>31</v>
      </c>
      <c r="D98" s="12">
        <v>50</v>
      </c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</row>
    <row r="100" spans="1:18">
      <c r="B100" s="10"/>
      <c r="C100" s="10"/>
      <c r="D100" s="58" t="s">
        <v>20</v>
      </c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</row>
    <row r="101" spans="1:18">
      <c r="B101" s="53" t="s">
        <v>32</v>
      </c>
      <c r="C101" s="53" t="s">
        <v>21</v>
      </c>
      <c r="D101" s="53" t="s">
        <v>22</v>
      </c>
      <c r="E101" s="53"/>
      <c r="F101" s="53" t="s">
        <v>23</v>
      </c>
      <c r="G101" s="53"/>
      <c r="H101" s="53" t="s">
        <v>24</v>
      </c>
      <c r="I101" s="53"/>
      <c r="J101" s="53" t="s">
        <v>25</v>
      </c>
      <c r="K101" s="53"/>
      <c r="L101" s="53" t="s">
        <v>26</v>
      </c>
      <c r="M101" s="53"/>
      <c r="N101" s="53" t="s">
        <v>27</v>
      </c>
      <c r="O101" s="53"/>
      <c r="P101" s="53" t="s">
        <v>28</v>
      </c>
      <c r="Q101" s="53"/>
      <c r="R101" s="54" t="s">
        <v>29</v>
      </c>
    </row>
    <row r="102" spans="1:18"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5"/>
    </row>
    <row r="103" spans="1:18"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5"/>
    </row>
    <row r="104" spans="1:18">
      <c r="B104" s="53"/>
      <c r="C104" s="53"/>
      <c r="D104" s="11" t="s">
        <v>12</v>
      </c>
      <c r="E104" s="11" t="s">
        <v>30</v>
      </c>
      <c r="F104" s="11" t="s">
        <v>12</v>
      </c>
      <c r="G104" s="11" t="s">
        <v>30</v>
      </c>
      <c r="H104" s="11" t="s">
        <v>12</v>
      </c>
      <c r="I104" s="11" t="s">
        <v>30</v>
      </c>
      <c r="J104" s="11" t="s">
        <v>12</v>
      </c>
      <c r="K104" s="11" t="s">
        <v>30</v>
      </c>
      <c r="L104" s="11" t="s">
        <v>12</v>
      </c>
      <c r="M104" s="11" t="s">
        <v>30</v>
      </c>
      <c r="N104" s="11" t="s">
        <v>12</v>
      </c>
      <c r="O104" s="11" t="s">
        <v>30</v>
      </c>
      <c r="P104" s="53"/>
      <c r="Q104" s="53"/>
      <c r="R104" s="56"/>
    </row>
    <row r="105" spans="1:18" ht="16.5" customHeight="1">
      <c r="A105" s="63">
        <v>8</v>
      </c>
      <c r="B105" s="64" t="s">
        <v>95</v>
      </c>
      <c r="C105" s="20" t="str">
        <f t="shared" ref="C105:C106" si="16">(C93)</f>
        <v>JUVENTUD</v>
      </c>
      <c r="D105" s="17">
        <v>5</v>
      </c>
      <c r="E105" s="17">
        <v>20</v>
      </c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61">
        <f t="shared" ref="P105:P110" si="17">(D105+E105+F105+G105+H105+I105+J105+K105+L105+M105+N105+O105)</f>
        <v>25</v>
      </c>
      <c r="Q105" s="62"/>
      <c r="R105" s="8">
        <f>(P105/D112)</f>
        <v>0.5</v>
      </c>
    </row>
    <row r="106" spans="1:18" ht="16.5" customHeight="1">
      <c r="A106" s="63"/>
      <c r="B106" s="64"/>
      <c r="C106" s="20" t="str">
        <f t="shared" si="16"/>
        <v>ADOLESCENCIA</v>
      </c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61">
        <f t="shared" si="17"/>
        <v>0</v>
      </c>
      <c r="Q106" s="62"/>
      <c r="R106" s="8">
        <f>P106/D112</f>
        <v>0</v>
      </c>
    </row>
    <row r="107" spans="1:18" ht="16.5" customHeight="1">
      <c r="A107" s="63"/>
      <c r="B107" s="64"/>
      <c r="C107" s="20" t="s">
        <v>41</v>
      </c>
      <c r="D107" s="17"/>
      <c r="E107" s="17"/>
      <c r="F107" s="17">
        <v>12</v>
      </c>
      <c r="G107" s="17">
        <v>15</v>
      </c>
      <c r="H107" s="17"/>
      <c r="I107" s="17"/>
      <c r="J107" s="17"/>
      <c r="K107" s="17"/>
      <c r="L107" s="17"/>
      <c r="M107" s="17"/>
      <c r="N107" s="17"/>
      <c r="O107" s="17"/>
      <c r="P107" s="61">
        <f t="shared" si="17"/>
        <v>27</v>
      </c>
      <c r="Q107" s="62"/>
      <c r="R107" s="8">
        <f>P107/D112</f>
        <v>0.54</v>
      </c>
    </row>
    <row r="108" spans="1:18" ht="16.5" customHeight="1">
      <c r="A108" s="63"/>
      <c r="B108" s="64"/>
      <c r="C108" s="20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61">
        <f t="shared" si="17"/>
        <v>0</v>
      </c>
      <c r="Q108" s="62"/>
      <c r="R108" s="8">
        <f>(P108/D112)</f>
        <v>0</v>
      </c>
    </row>
    <row r="109" spans="1:18" ht="16.5" customHeight="1">
      <c r="A109" s="63"/>
      <c r="B109" s="64"/>
      <c r="C109" s="20" t="str">
        <f t="shared" ref="C109:C110" si="18">(C97)</f>
        <v>TOTAL</v>
      </c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61">
        <f t="shared" si="17"/>
        <v>0</v>
      </c>
      <c r="Q109" s="62"/>
      <c r="R109" s="8">
        <f>P109/D112</f>
        <v>0</v>
      </c>
    </row>
    <row r="110" spans="1:18" ht="16.5" customHeight="1">
      <c r="A110" s="63"/>
      <c r="B110" s="64"/>
      <c r="C110" s="20" t="str">
        <f t="shared" si="18"/>
        <v>OBJETIVO DE ATENCION POBLCIONAL POR PROMOTOR O FORMADOR</v>
      </c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61">
        <f t="shared" si="17"/>
        <v>0</v>
      </c>
      <c r="Q110" s="62"/>
      <c r="R110" s="8">
        <f>P110/D112</f>
        <v>0</v>
      </c>
    </row>
    <row r="111" spans="1:18">
      <c r="A111" s="63"/>
      <c r="B111" s="64"/>
      <c r="C111" s="7" t="s">
        <v>28</v>
      </c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61">
        <f t="shared" ref="P111" si="19">(P105+P106+P107+P108+P109+P110)</f>
        <v>52</v>
      </c>
      <c r="Q111" s="62"/>
      <c r="R111" s="8">
        <f>(R105+R106+R107+R108+R109+R110)</f>
        <v>1.04</v>
      </c>
    </row>
    <row r="112" spans="1:18" ht="41.25">
      <c r="A112" s="63"/>
      <c r="B112" s="64"/>
      <c r="C112" s="7" t="s">
        <v>31</v>
      </c>
      <c r="D112" s="12">
        <v>50</v>
      </c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</row>
    <row r="114" spans="1:18">
      <c r="B114" s="10"/>
      <c r="C114" s="10"/>
      <c r="D114" s="58" t="s">
        <v>20</v>
      </c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</row>
    <row r="115" spans="1:18">
      <c r="B115" s="53" t="s">
        <v>32</v>
      </c>
      <c r="C115" s="53" t="s">
        <v>21</v>
      </c>
      <c r="D115" s="53" t="s">
        <v>22</v>
      </c>
      <c r="E115" s="53"/>
      <c r="F115" s="53" t="s">
        <v>23</v>
      </c>
      <c r="G115" s="53"/>
      <c r="H115" s="53" t="s">
        <v>24</v>
      </c>
      <c r="I115" s="53"/>
      <c r="J115" s="53" t="s">
        <v>25</v>
      </c>
      <c r="K115" s="53"/>
      <c r="L115" s="53" t="s">
        <v>26</v>
      </c>
      <c r="M115" s="53"/>
      <c r="N115" s="53" t="s">
        <v>27</v>
      </c>
      <c r="O115" s="53"/>
      <c r="P115" s="53" t="s">
        <v>28</v>
      </c>
      <c r="Q115" s="53"/>
      <c r="R115" s="54" t="s">
        <v>29</v>
      </c>
    </row>
    <row r="116" spans="1:18"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5"/>
    </row>
    <row r="117" spans="1:18"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5"/>
    </row>
    <row r="118" spans="1:18">
      <c r="B118" s="53"/>
      <c r="C118" s="53"/>
      <c r="D118" s="11" t="s">
        <v>12</v>
      </c>
      <c r="E118" s="11" t="s">
        <v>30</v>
      </c>
      <c r="F118" s="11" t="s">
        <v>12</v>
      </c>
      <c r="G118" s="11" t="s">
        <v>30</v>
      </c>
      <c r="H118" s="11" t="s">
        <v>12</v>
      </c>
      <c r="I118" s="11" t="s">
        <v>30</v>
      </c>
      <c r="J118" s="11" t="s">
        <v>12</v>
      </c>
      <c r="K118" s="11" t="s">
        <v>30</v>
      </c>
      <c r="L118" s="11" t="s">
        <v>12</v>
      </c>
      <c r="M118" s="11" t="s">
        <v>30</v>
      </c>
      <c r="N118" s="11" t="s">
        <v>12</v>
      </c>
      <c r="O118" s="11" t="s">
        <v>30</v>
      </c>
      <c r="P118" s="53"/>
      <c r="Q118" s="53"/>
      <c r="R118" s="56"/>
    </row>
    <row r="119" spans="1:18" ht="16.5" customHeight="1">
      <c r="A119" s="63">
        <v>9</v>
      </c>
      <c r="B119" s="64" t="s">
        <v>142</v>
      </c>
      <c r="C119" s="29" t="str">
        <f t="shared" ref="C119:C120" si="20">(C107)</f>
        <v xml:space="preserve">INFANCIA </v>
      </c>
      <c r="D119" s="28"/>
      <c r="E119" s="28"/>
      <c r="F119" s="28"/>
      <c r="G119" s="28"/>
      <c r="H119" s="28"/>
      <c r="I119" s="28"/>
      <c r="J119" s="28">
        <v>25</v>
      </c>
      <c r="K119" s="28">
        <v>14</v>
      </c>
      <c r="L119" s="28"/>
      <c r="M119" s="28"/>
      <c r="N119" s="28"/>
      <c r="O119" s="28"/>
      <c r="P119" s="61">
        <f t="shared" ref="P119:P124" si="21">(D119+E119+F119+G119+H119+I119+J119+K119+L119+M119+N119+O119)</f>
        <v>39</v>
      </c>
      <c r="Q119" s="62"/>
      <c r="R119" s="8">
        <f>(P119/D126)</f>
        <v>0.78</v>
      </c>
    </row>
    <row r="120" spans="1:18" ht="16.5" customHeight="1">
      <c r="A120" s="63"/>
      <c r="B120" s="64"/>
      <c r="C120" s="29">
        <f t="shared" si="20"/>
        <v>0</v>
      </c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61">
        <f t="shared" si="21"/>
        <v>0</v>
      </c>
      <c r="Q120" s="62"/>
      <c r="R120" s="8">
        <f>P120/D126</f>
        <v>0</v>
      </c>
    </row>
    <row r="121" spans="1:18" ht="16.5" customHeight="1">
      <c r="A121" s="63"/>
      <c r="B121" s="64"/>
      <c r="C121" s="29" t="s">
        <v>155</v>
      </c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>
        <v>4</v>
      </c>
      <c r="O121" s="28">
        <v>7</v>
      </c>
      <c r="P121" s="61">
        <f t="shared" si="21"/>
        <v>11</v>
      </c>
      <c r="Q121" s="62"/>
      <c r="R121" s="8">
        <f>P121/D126</f>
        <v>0.22</v>
      </c>
    </row>
    <row r="122" spans="1:18" ht="16.5" customHeight="1">
      <c r="A122" s="63"/>
      <c r="B122" s="64"/>
      <c r="C122" s="29" t="s">
        <v>156</v>
      </c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61">
        <f t="shared" si="21"/>
        <v>0</v>
      </c>
      <c r="Q122" s="62"/>
      <c r="R122" s="8">
        <f>(P122/D126)</f>
        <v>0</v>
      </c>
    </row>
    <row r="123" spans="1:18" ht="16.5" customHeight="1">
      <c r="A123" s="63"/>
      <c r="B123" s="64"/>
      <c r="C123" s="29" t="str">
        <f t="shared" ref="C123:C124" si="22">(C111)</f>
        <v>TOTAL</v>
      </c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61">
        <f t="shared" si="21"/>
        <v>0</v>
      </c>
      <c r="Q123" s="62"/>
      <c r="R123" s="8">
        <f>P123/D126</f>
        <v>0</v>
      </c>
    </row>
    <row r="124" spans="1:18" ht="16.5" customHeight="1">
      <c r="A124" s="63"/>
      <c r="B124" s="64"/>
      <c r="C124" s="29" t="str">
        <f t="shared" si="22"/>
        <v>OBJETIVO DE ATENCION POBLCIONAL POR PROMOTOR O FORMADOR</v>
      </c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61">
        <f t="shared" si="21"/>
        <v>0</v>
      </c>
      <c r="Q124" s="62"/>
      <c r="R124" s="8">
        <f>P124/D126</f>
        <v>0</v>
      </c>
    </row>
    <row r="125" spans="1:18">
      <c r="A125" s="63"/>
      <c r="B125" s="64"/>
      <c r="C125" s="7" t="s">
        <v>28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61">
        <f t="shared" ref="P125" si="23">(P119+P120+P121+P122+P123+P124)</f>
        <v>50</v>
      </c>
      <c r="Q125" s="62"/>
      <c r="R125" s="8">
        <f>(R119+R120+R121+R122+R123+R124)</f>
        <v>1</v>
      </c>
    </row>
    <row r="126" spans="1:18" ht="41.25">
      <c r="A126" s="63"/>
      <c r="B126" s="64"/>
      <c r="C126" s="7" t="s">
        <v>31</v>
      </c>
      <c r="D126" s="12">
        <v>50</v>
      </c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</row>
    <row r="128" spans="1:18">
      <c r="B128" s="10"/>
      <c r="C128" s="10"/>
      <c r="D128" s="58" t="s">
        <v>20</v>
      </c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</row>
    <row r="129" spans="1:18">
      <c r="B129" s="53" t="s">
        <v>32</v>
      </c>
      <c r="C129" s="53" t="s">
        <v>21</v>
      </c>
      <c r="D129" s="53" t="s">
        <v>22</v>
      </c>
      <c r="E129" s="53"/>
      <c r="F129" s="53" t="s">
        <v>23</v>
      </c>
      <c r="G129" s="53"/>
      <c r="H129" s="53" t="s">
        <v>24</v>
      </c>
      <c r="I129" s="53"/>
      <c r="J129" s="53" t="s">
        <v>25</v>
      </c>
      <c r="K129" s="53"/>
      <c r="L129" s="53" t="s">
        <v>26</v>
      </c>
      <c r="M129" s="53"/>
      <c r="N129" s="53" t="s">
        <v>27</v>
      </c>
      <c r="O129" s="53"/>
      <c r="P129" s="53" t="s">
        <v>28</v>
      </c>
      <c r="Q129" s="53"/>
      <c r="R129" s="54" t="s">
        <v>29</v>
      </c>
    </row>
    <row r="130" spans="1:18"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5"/>
    </row>
    <row r="131" spans="1:18"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5"/>
    </row>
    <row r="132" spans="1:18">
      <c r="B132" s="53"/>
      <c r="C132" s="53"/>
      <c r="D132" s="11" t="s">
        <v>12</v>
      </c>
      <c r="E132" s="11" t="s">
        <v>30</v>
      </c>
      <c r="F132" s="11" t="s">
        <v>12</v>
      </c>
      <c r="G132" s="11" t="s">
        <v>30</v>
      </c>
      <c r="H132" s="11" t="s">
        <v>12</v>
      </c>
      <c r="I132" s="11" t="s">
        <v>30</v>
      </c>
      <c r="J132" s="11" t="s">
        <v>12</v>
      </c>
      <c r="K132" s="11" t="s">
        <v>30</v>
      </c>
      <c r="L132" s="11" t="s">
        <v>12</v>
      </c>
      <c r="M132" s="11" t="s">
        <v>30</v>
      </c>
      <c r="N132" s="11" t="s">
        <v>12</v>
      </c>
      <c r="O132" s="11" t="s">
        <v>30</v>
      </c>
      <c r="P132" s="53"/>
      <c r="Q132" s="53"/>
      <c r="R132" s="56"/>
    </row>
    <row r="133" spans="1:18" ht="16.5" customHeight="1">
      <c r="A133" s="63">
        <v>10</v>
      </c>
      <c r="B133" s="64" t="s">
        <v>97</v>
      </c>
      <c r="C133" s="20" t="str">
        <f t="shared" ref="C133:C135" si="24">(C121)</f>
        <v xml:space="preserve"> ADULTO Y ADULTO MAYOR</v>
      </c>
      <c r="D133" s="17"/>
      <c r="E133" s="17"/>
      <c r="F133" s="17">
        <v>6</v>
      </c>
      <c r="G133" s="17">
        <v>7</v>
      </c>
      <c r="H133" s="17"/>
      <c r="I133" s="17"/>
      <c r="J133" s="17"/>
      <c r="K133" s="17"/>
      <c r="L133" s="17"/>
      <c r="M133" s="17"/>
      <c r="N133" s="17"/>
      <c r="O133" s="17"/>
      <c r="P133" s="61">
        <f t="shared" ref="P133:P138" si="25">(D133+E133+F133+G133+H133+I133+J133+K133+L133+M133+N133+O133)</f>
        <v>13</v>
      </c>
      <c r="Q133" s="62"/>
      <c r="R133" s="8">
        <f>(P133/D140)</f>
        <v>0.26</v>
      </c>
    </row>
    <row r="134" spans="1:18" ht="16.5" customHeight="1">
      <c r="A134" s="63"/>
      <c r="B134" s="64"/>
      <c r="C134" s="20" t="str">
        <f t="shared" si="24"/>
        <v>JUVENTUD</v>
      </c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61">
        <f t="shared" si="25"/>
        <v>0</v>
      </c>
      <c r="Q134" s="62"/>
      <c r="R134" s="8">
        <f>P134/D140</f>
        <v>0</v>
      </c>
    </row>
    <row r="135" spans="1:18" ht="16.5" customHeight="1">
      <c r="A135" s="63"/>
      <c r="B135" s="64"/>
      <c r="C135" s="20" t="str">
        <f t="shared" si="24"/>
        <v>TOTAL</v>
      </c>
      <c r="D135" s="17"/>
      <c r="E135" s="17"/>
      <c r="F135" s="17"/>
      <c r="G135" s="17"/>
      <c r="H135" s="17">
        <v>3</v>
      </c>
      <c r="I135" s="17">
        <v>3</v>
      </c>
      <c r="J135" s="17">
        <v>2</v>
      </c>
      <c r="K135" s="17">
        <v>12</v>
      </c>
      <c r="L135" s="17"/>
      <c r="M135" s="17"/>
      <c r="N135" s="17"/>
      <c r="O135" s="17"/>
      <c r="P135" s="61">
        <f t="shared" si="25"/>
        <v>20</v>
      </c>
      <c r="Q135" s="62"/>
      <c r="R135" s="8">
        <f>P135/D140</f>
        <v>0.4</v>
      </c>
    </row>
    <row r="136" spans="1:18" ht="16.5" customHeight="1">
      <c r="A136" s="63"/>
      <c r="B136" s="64"/>
      <c r="C136" s="20" t="s">
        <v>157</v>
      </c>
      <c r="D136" s="17"/>
      <c r="E136" s="17"/>
      <c r="F136" s="17"/>
      <c r="G136" s="17"/>
      <c r="H136" s="17"/>
      <c r="I136" s="17"/>
      <c r="J136" s="17"/>
      <c r="K136" s="17"/>
      <c r="L136" s="17">
        <v>1</v>
      </c>
      <c r="M136" s="17">
        <v>14</v>
      </c>
      <c r="N136" s="17"/>
      <c r="O136" s="17"/>
      <c r="P136" s="61">
        <f t="shared" si="25"/>
        <v>15</v>
      </c>
      <c r="Q136" s="62"/>
      <c r="R136" s="8">
        <f>(P136/D140)</f>
        <v>0.3</v>
      </c>
    </row>
    <row r="137" spans="1:18" ht="16.5" customHeight="1">
      <c r="A137" s="63"/>
      <c r="B137" s="64"/>
      <c r="C137" s="20" t="s">
        <v>123</v>
      </c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>
        <v>1</v>
      </c>
      <c r="O137" s="17">
        <v>1</v>
      </c>
      <c r="P137" s="61">
        <f t="shared" si="25"/>
        <v>2</v>
      </c>
      <c r="Q137" s="62"/>
      <c r="R137" s="8">
        <f>P137/D140</f>
        <v>0.04</v>
      </c>
    </row>
    <row r="138" spans="1:18" ht="16.5" customHeight="1">
      <c r="A138" s="63"/>
      <c r="B138" s="64"/>
      <c r="C138" s="20" t="str">
        <f>(C126)</f>
        <v>OBJETIVO DE ATENCION POBLCIONAL POR PROMOTOR O FORMADOR</v>
      </c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61">
        <f t="shared" si="25"/>
        <v>0</v>
      </c>
      <c r="Q138" s="62"/>
      <c r="R138" s="8">
        <f>P138/D140</f>
        <v>0</v>
      </c>
    </row>
    <row r="139" spans="1:18">
      <c r="A139" s="63"/>
      <c r="B139" s="64"/>
      <c r="C139" s="7" t="s">
        <v>28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61">
        <f t="shared" ref="P139" si="26">(P133+P134+P135+P136+P137+P138)</f>
        <v>50</v>
      </c>
      <c r="Q139" s="62"/>
      <c r="R139" s="8">
        <f>(R133+R134+R135+R136+R137+R138)</f>
        <v>1</v>
      </c>
    </row>
    <row r="140" spans="1:18" ht="41.25">
      <c r="A140" s="63"/>
      <c r="B140" s="64"/>
      <c r="C140" s="7" t="s">
        <v>31</v>
      </c>
      <c r="D140" s="12">
        <v>50</v>
      </c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</row>
    <row r="142" spans="1:18">
      <c r="B142" s="10"/>
      <c r="C142" s="10"/>
      <c r="D142" s="58" t="s">
        <v>20</v>
      </c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</row>
    <row r="143" spans="1:18">
      <c r="B143" s="53" t="s">
        <v>32</v>
      </c>
      <c r="C143" s="53" t="s">
        <v>21</v>
      </c>
      <c r="D143" s="53" t="s">
        <v>22</v>
      </c>
      <c r="E143" s="53"/>
      <c r="F143" s="53" t="s">
        <v>23</v>
      </c>
      <c r="G143" s="53"/>
      <c r="H143" s="53" t="s">
        <v>24</v>
      </c>
      <c r="I143" s="53"/>
      <c r="J143" s="53" t="s">
        <v>25</v>
      </c>
      <c r="K143" s="53"/>
      <c r="L143" s="53" t="s">
        <v>26</v>
      </c>
      <c r="M143" s="53"/>
      <c r="N143" s="53" t="s">
        <v>27</v>
      </c>
      <c r="O143" s="53"/>
      <c r="P143" s="53" t="s">
        <v>28</v>
      </c>
      <c r="Q143" s="53"/>
      <c r="R143" s="54" t="s">
        <v>29</v>
      </c>
    </row>
    <row r="144" spans="1:18"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5"/>
    </row>
    <row r="145" spans="1:18"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5"/>
    </row>
    <row r="146" spans="1:18">
      <c r="B146" s="53"/>
      <c r="C146" s="53"/>
      <c r="D146" s="11" t="s">
        <v>12</v>
      </c>
      <c r="E146" s="11" t="s">
        <v>30</v>
      </c>
      <c r="F146" s="11" t="s">
        <v>12</v>
      </c>
      <c r="G146" s="11" t="s">
        <v>30</v>
      </c>
      <c r="H146" s="11" t="s">
        <v>12</v>
      </c>
      <c r="I146" s="11" t="s">
        <v>30</v>
      </c>
      <c r="J146" s="11" t="s">
        <v>12</v>
      </c>
      <c r="K146" s="11" t="s">
        <v>30</v>
      </c>
      <c r="L146" s="11" t="s">
        <v>12</v>
      </c>
      <c r="M146" s="11" t="s">
        <v>30</v>
      </c>
      <c r="N146" s="11" t="s">
        <v>12</v>
      </c>
      <c r="O146" s="11" t="s">
        <v>30</v>
      </c>
      <c r="P146" s="53"/>
      <c r="Q146" s="53"/>
      <c r="R146" s="56"/>
    </row>
    <row r="147" spans="1:18" ht="16.5" customHeight="1">
      <c r="A147" s="63">
        <v>11</v>
      </c>
      <c r="B147" s="64" t="s">
        <v>98</v>
      </c>
      <c r="C147" s="20" t="str">
        <f t="shared" ref="C147:C148" si="27">(C135)</f>
        <v>TOTAL</v>
      </c>
      <c r="D147" s="17"/>
      <c r="E147" s="17"/>
      <c r="F147" s="17">
        <v>13</v>
      </c>
      <c r="G147" s="17">
        <v>13</v>
      </c>
      <c r="H147" s="17"/>
      <c r="I147" s="17"/>
      <c r="J147" s="17"/>
      <c r="K147" s="17"/>
      <c r="L147" s="17"/>
      <c r="M147" s="17"/>
      <c r="N147" s="17"/>
      <c r="O147" s="17"/>
      <c r="P147" s="61">
        <f t="shared" ref="P147:P152" si="28">(D147+E147+F147+G147+H147+I147+J147+K147+L147+M147+N147+O147)</f>
        <v>26</v>
      </c>
      <c r="Q147" s="62"/>
      <c r="R147" s="8">
        <f>(P147/D154)</f>
        <v>0.52</v>
      </c>
    </row>
    <row r="148" spans="1:18" ht="16.5" customHeight="1">
      <c r="A148" s="63"/>
      <c r="B148" s="64"/>
      <c r="C148" s="20" t="str">
        <f t="shared" si="27"/>
        <v>ADULTO</v>
      </c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61">
        <f t="shared" si="28"/>
        <v>0</v>
      </c>
      <c r="Q148" s="62"/>
      <c r="R148" s="8">
        <f>P148/D154</f>
        <v>0</v>
      </c>
    </row>
    <row r="149" spans="1:18" ht="16.5" customHeight="1">
      <c r="A149" s="63"/>
      <c r="B149" s="64"/>
      <c r="C149" s="20" t="s">
        <v>161</v>
      </c>
      <c r="D149" s="17"/>
      <c r="E149" s="17"/>
      <c r="F149" s="17"/>
      <c r="G149" s="17"/>
      <c r="H149" s="17">
        <v>12</v>
      </c>
      <c r="I149" s="17">
        <v>13</v>
      </c>
      <c r="J149" s="17"/>
      <c r="K149" s="17"/>
      <c r="L149" s="17"/>
      <c r="M149" s="17"/>
      <c r="N149" s="17"/>
      <c r="O149" s="17"/>
      <c r="P149" s="61">
        <f t="shared" si="28"/>
        <v>25</v>
      </c>
      <c r="Q149" s="62"/>
      <c r="R149" s="8">
        <f>P149/D154</f>
        <v>0.5</v>
      </c>
    </row>
    <row r="150" spans="1:18" ht="16.5" customHeight="1">
      <c r="A150" s="63"/>
      <c r="B150" s="64"/>
      <c r="C150" s="20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61">
        <f t="shared" si="28"/>
        <v>0</v>
      </c>
      <c r="Q150" s="62"/>
      <c r="R150" s="8">
        <f>(P150/D154)</f>
        <v>0</v>
      </c>
    </row>
    <row r="151" spans="1:18" ht="16.5" customHeight="1">
      <c r="A151" s="63"/>
      <c r="B151" s="64"/>
      <c r="C151" s="20" t="str">
        <f t="shared" ref="C151:C152" si="29">(C139)</f>
        <v>TOTAL</v>
      </c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61">
        <f t="shared" si="28"/>
        <v>0</v>
      </c>
      <c r="Q151" s="62"/>
      <c r="R151" s="8">
        <f>P151/D154</f>
        <v>0</v>
      </c>
    </row>
    <row r="152" spans="1:18" ht="16.5" customHeight="1">
      <c r="A152" s="63"/>
      <c r="B152" s="64"/>
      <c r="C152" s="20" t="str">
        <f t="shared" si="29"/>
        <v>OBJETIVO DE ATENCION POBLCIONAL POR PROMOTOR O FORMADOR</v>
      </c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61">
        <f t="shared" si="28"/>
        <v>0</v>
      </c>
      <c r="Q152" s="62"/>
      <c r="R152" s="8">
        <f>P152/D154</f>
        <v>0</v>
      </c>
    </row>
    <row r="153" spans="1:18">
      <c r="A153" s="63"/>
      <c r="B153" s="64"/>
      <c r="C153" s="7" t="s">
        <v>28</v>
      </c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61">
        <f t="shared" ref="P153" si="30">(P147+P148+P149+P150+P151+P152)</f>
        <v>51</v>
      </c>
      <c r="Q153" s="62"/>
      <c r="R153" s="8">
        <f>(R147+R148+R149+R150+R151+R152)</f>
        <v>1.02</v>
      </c>
    </row>
    <row r="154" spans="1:18" ht="41.25">
      <c r="A154" s="63"/>
      <c r="B154" s="64"/>
      <c r="C154" s="7" t="s">
        <v>31</v>
      </c>
      <c r="D154" s="12">
        <v>50</v>
      </c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</row>
    <row r="156" spans="1:18">
      <c r="B156" s="10"/>
      <c r="C156" s="10"/>
      <c r="D156" s="58" t="s">
        <v>20</v>
      </c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</row>
    <row r="157" spans="1:18">
      <c r="B157" s="53" t="s">
        <v>32</v>
      </c>
      <c r="C157" s="53" t="s">
        <v>21</v>
      </c>
      <c r="D157" s="53" t="s">
        <v>22</v>
      </c>
      <c r="E157" s="53"/>
      <c r="F157" s="53" t="s">
        <v>23</v>
      </c>
      <c r="G157" s="53"/>
      <c r="H157" s="53" t="s">
        <v>24</v>
      </c>
      <c r="I157" s="53"/>
      <c r="J157" s="53" t="s">
        <v>25</v>
      </c>
      <c r="K157" s="53"/>
      <c r="L157" s="53" t="s">
        <v>26</v>
      </c>
      <c r="M157" s="53"/>
      <c r="N157" s="53" t="s">
        <v>27</v>
      </c>
      <c r="O157" s="53"/>
      <c r="P157" s="53" t="s">
        <v>28</v>
      </c>
      <c r="Q157" s="53"/>
      <c r="R157" s="54" t="s">
        <v>29</v>
      </c>
    </row>
    <row r="158" spans="1:18"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5"/>
    </row>
    <row r="159" spans="1:18"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5"/>
    </row>
    <row r="160" spans="1:18">
      <c r="B160" s="53"/>
      <c r="C160" s="53"/>
      <c r="D160" s="11" t="s">
        <v>12</v>
      </c>
      <c r="E160" s="11" t="s">
        <v>30</v>
      </c>
      <c r="F160" s="11" t="s">
        <v>12</v>
      </c>
      <c r="G160" s="11" t="s">
        <v>30</v>
      </c>
      <c r="H160" s="11" t="s">
        <v>12</v>
      </c>
      <c r="I160" s="11" t="s">
        <v>30</v>
      </c>
      <c r="J160" s="11" t="s">
        <v>12</v>
      </c>
      <c r="K160" s="11" t="s">
        <v>30</v>
      </c>
      <c r="L160" s="11" t="s">
        <v>12</v>
      </c>
      <c r="M160" s="11" t="s">
        <v>30</v>
      </c>
      <c r="N160" s="11" t="s">
        <v>12</v>
      </c>
      <c r="O160" s="11" t="s">
        <v>30</v>
      </c>
      <c r="P160" s="53"/>
      <c r="Q160" s="53"/>
      <c r="R160" s="56"/>
    </row>
    <row r="161" spans="1:18" ht="16.5" customHeight="1">
      <c r="A161" s="63">
        <v>12</v>
      </c>
      <c r="B161" s="64" t="s">
        <v>99</v>
      </c>
      <c r="C161" s="20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61">
        <f t="shared" ref="P161:P166" si="31">(D161+E161+F161+G161+H161+I161+J161+K161+L161+M161+N161+O161)</f>
        <v>0</v>
      </c>
      <c r="Q161" s="62"/>
      <c r="R161" s="8">
        <f>(P161/D168)</f>
        <v>0</v>
      </c>
    </row>
    <row r="162" spans="1:18" ht="16.5" customHeight="1">
      <c r="A162" s="63"/>
      <c r="B162" s="64"/>
      <c r="C162" s="20" t="s">
        <v>41</v>
      </c>
      <c r="D162" s="17"/>
      <c r="E162" s="17"/>
      <c r="F162" s="17">
        <v>13</v>
      </c>
      <c r="G162" s="17">
        <v>12</v>
      </c>
      <c r="H162" s="17"/>
      <c r="I162" s="17"/>
      <c r="J162" s="17"/>
      <c r="K162" s="17"/>
      <c r="L162" s="17"/>
      <c r="M162" s="17"/>
      <c r="N162" s="17"/>
      <c r="O162" s="17"/>
      <c r="P162" s="61">
        <f>(D162+E162+F162+G162+H162+I162+J162+K162+L162+M162+N162+O162)</f>
        <v>25</v>
      </c>
      <c r="Q162" s="62"/>
      <c r="R162" s="8">
        <f>P162/D168</f>
        <v>0.5</v>
      </c>
    </row>
    <row r="163" spans="1:18" ht="16.5" customHeight="1">
      <c r="A163" s="63"/>
      <c r="B163" s="64"/>
      <c r="C163" s="30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61">
        <f>(D163+E163+F163+G163+H163+I163+J163+K163+L163+M163+N163+O163)</f>
        <v>0</v>
      </c>
      <c r="Q163" s="62"/>
      <c r="R163" s="8">
        <f>P163/D168</f>
        <v>0</v>
      </c>
    </row>
    <row r="164" spans="1:18" ht="16.5" customHeight="1">
      <c r="A164" s="63"/>
      <c r="B164" s="64"/>
      <c r="C164" s="20" t="s">
        <v>65</v>
      </c>
      <c r="D164" s="17"/>
      <c r="E164" s="17"/>
      <c r="F164" s="17"/>
      <c r="G164" s="17"/>
      <c r="H164" s="17"/>
      <c r="I164" s="17"/>
      <c r="J164" s="17"/>
      <c r="K164" s="17"/>
      <c r="L164" s="17">
        <v>13</v>
      </c>
      <c r="M164" s="17">
        <v>12</v>
      </c>
      <c r="N164" s="17"/>
      <c r="O164" s="17"/>
      <c r="P164" s="61">
        <f t="shared" si="31"/>
        <v>25</v>
      </c>
      <c r="Q164" s="62"/>
      <c r="R164" s="8">
        <f>(P164/D168)</f>
        <v>0.5</v>
      </c>
    </row>
    <row r="165" spans="1:18" ht="16.5" customHeight="1">
      <c r="A165" s="63"/>
      <c r="B165" s="64"/>
      <c r="C165" s="20" t="s">
        <v>31</v>
      </c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61">
        <f t="shared" si="31"/>
        <v>0</v>
      </c>
      <c r="Q165" s="62"/>
      <c r="R165" s="8">
        <f>P165/D168</f>
        <v>0</v>
      </c>
    </row>
    <row r="166" spans="1:18" ht="16.5" customHeight="1">
      <c r="A166" s="63"/>
      <c r="B166" s="64"/>
      <c r="C166" s="20" t="str">
        <f>(C154)</f>
        <v>OBJETIVO DE ATENCION POBLCIONAL POR PROMOTOR O FORMADOR</v>
      </c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61">
        <f t="shared" si="31"/>
        <v>0</v>
      </c>
      <c r="Q166" s="62"/>
      <c r="R166" s="8">
        <f>P166/D168</f>
        <v>0</v>
      </c>
    </row>
    <row r="167" spans="1:18">
      <c r="A167" s="63"/>
      <c r="B167" s="64"/>
      <c r="C167" s="7" t="s">
        <v>28</v>
      </c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61">
        <f t="shared" ref="P167" si="32">(P161+P162+P163+P164+P165+P166)</f>
        <v>50</v>
      </c>
      <c r="Q167" s="62"/>
      <c r="R167" s="8">
        <f>(R161+R162+R163+R164+R165+R166)</f>
        <v>1</v>
      </c>
    </row>
    <row r="168" spans="1:18" ht="41.25">
      <c r="A168" s="63"/>
      <c r="B168" s="64"/>
      <c r="C168" s="7" t="s">
        <v>31</v>
      </c>
      <c r="D168" s="12">
        <v>50</v>
      </c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</row>
    <row r="170" spans="1:18">
      <c r="B170" s="10"/>
      <c r="C170" s="10"/>
      <c r="D170" s="58" t="s">
        <v>20</v>
      </c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</row>
    <row r="171" spans="1:18">
      <c r="B171" s="53" t="s">
        <v>32</v>
      </c>
      <c r="C171" s="53" t="s">
        <v>21</v>
      </c>
      <c r="D171" s="53" t="s">
        <v>22</v>
      </c>
      <c r="E171" s="53"/>
      <c r="F171" s="53" t="s">
        <v>23</v>
      </c>
      <c r="G171" s="53"/>
      <c r="H171" s="53" t="s">
        <v>24</v>
      </c>
      <c r="I171" s="53"/>
      <c r="J171" s="53" t="s">
        <v>25</v>
      </c>
      <c r="K171" s="53"/>
      <c r="L171" s="53" t="s">
        <v>26</v>
      </c>
      <c r="M171" s="53"/>
      <c r="N171" s="53" t="s">
        <v>27</v>
      </c>
      <c r="O171" s="53"/>
      <c r="P171" s="53" t="s">
        <v>28</v>
      </c>
      <c r="Q171" s="53"/>
      <c r="R171" s="54" t="s">
        <v>29</v>
      </c>
    </row>
    <row r="172" spans="1:18"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5"/>
    </row>
    <row r="173" spans="1:18"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5"/>
    </row>
    <row r="174" spans="1:18">
      <c r="B174" s="53"/>
      <c r="C174" s="53"/>
      <c r="D174" s="11" t="s">
        <v>12</v>
      </c>
      <c r="E174" s="11" t="s">
        <v>30</v>
      </c>
      <c r="F174" s="11" t="s">
        <v>12</v>
      </c>
      <c r="G174" s="11" t="s">
        <v>30</v>
      </c>
      <c r="H174" s="11" t="s">
        <v>12</v>
      </c>
      <c r="I174" s="11" t="s">
        <v>30</v>
      </c>
      <c r="J174" s="11" t="s">
        <v>12</v>
      </c>
      <c r="K174" s="11" t="s">
        <v>30</v>
      </c>
      <c r="L174" s="11" t="s">
        <v>12</v>
      </c>
      <c r="M174" s="11" t="s">
        <v>30</v>
      </c>
      <c r="N174" s="11" t="s">
        <v>12</v>
      </c>
      <c r="O174" s="11" t="s">
        <v>30</v>
      </c>
      <c r="P174" s="53"/>
      <c r="Q174" s="53"/>
      <c r="R174" s="56"/>
    </row>
    <row r="175" spans="1:18" ht="18" customHeight="1">
      <c r="A175" s="63">
        <v>13</v>
      </c>
      <c r="B175" s="64"/>
      <c r="C175" s="7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61">
        <f t="shared" ref="P175:P180" si="33">(D175+E175+F175+G175+H175+I175+J175+K175+L175+M175+N175+O175)</f>
        <v>0</v>
      </c>
      <c r="Q175" s="62"/>
      <c r="R175" s="8">
        <f>(P175/D182)</f>
        <v>0</v>
      </c>
    </row>
    <row r="176" spans="1:18" ht="18" customHeight="1">
      <c r="A176" s="63"/>
      <c r="B176" s="64"/>
      <c r="C176" s="7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61">
        <f t="shared" si="33"/>
        <v>0</v>
      </c>
      <c r="Q176" s="62"/>
      <c r="R176" s="8">
        <f>P176/D182</f>
        <v>0</v>
      </c>
    </row>
    <row r="177" spans="1:18" ht="18" customHeight="1">
      <c r="A177" s="63"/>
      <c r="B177" s="64"/>
      <c r="C177" s="7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61">
        <f t="shared" si="33"/>
        <v>0</v>
      </c>
      <c r="Q177" s="62"/>
      <c r="R177" s="8">
        <f>P177/D182</f>
        <v>0</v>
      </c>
    </row>
    <row r="178" spans="1:18" ht="18" customHeight="1">
      <c r="A178" s="63"/>
      <c r="B178" s="64"/>
      <c r="C178" s="7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61">
        <f t="shared" si="33"/>
        <v>0</v>
      </c>
      <c r="Q178" s="62"/>
      <c r="R178" s="8">
        <f>(P178/D182)</f>
        <v>0</v>
      </c>
    </row>
    <row r="179" spans="1:18" ht="18" customHeight="1">
      <c r="A179" s="63"/>
      <c r="B179" s="64"/>
      <c r="C179" s="7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61">
        <f t="shared" si="33"/>
        <v>0</v>
      </c>
      <c r="Q179" s="62"/>
      <c r="R179" s="8">
        <f>P179/D182</f>
        <v>0</v>
      </c>
    </row>
    <row r="180" spans="1:18" ht="18" customHeight="1">
      <c r="A180" s="63"/>
      <c r="B180" s="64"/>
      <c r="C180" s="7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61">
        <f t="shared" si="33"/>
        <v>0</v>
      </c>
      <c r="Q180" s="62"/>
      <c r="R180" s="8">
        <f>P180/D182</f>
        <v>0</v>
      </c>
    </row>
    <row r="181" spans="1:18">
      <c r="A181" s="63"/>
      <c r="B181" s="64"/>
      <c r="C181" s="7" t="s">
        <v>28</v>
      </c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61">
        <f t="shared" ref="P181" si="34">(P175+P176+P177+P178+P179+P180)</f>
        <v>0</v>
      </c>
      <c r="Q181" s="62"/>
      <c r="R181" s="8">
        <f>(R175+R176+R177+R178+R179+R180)</f>
        <v>0</v>
      </c>
    </row>
    <row r="182" spans="1:18" ht="41.25">
      <c r="A182" s="63"/>
      <c r="B182" s="64"/>
      <c r="C182" s="7" t="s">
        <v>31</v>
      </c>
      <c r="D182" s="12">
        <v>50</v>
      </c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</row>
    <row r="184" spans="1:18">
      <c r="B184" s="10"/>
      <c r="C184" s="10"/>
      <c r="D184" s="58" t="s">
        <v>20</v>
      </c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</row>
    <row r="185" spans="1:18">
      <c r="B185" s="53" t="s">
        <v>32</v>
      </c>
      <c r="C185" s="53" t="s">
        <v>21</v>
      </c>
      <c r="D185" s="53" t="s">
        <v>22</v>
      </c>
      <c r="E185" s="53"/>
      <c r="F185" s="53" t="s">
        <v>23</v>
      </c>
      <c r="G185" s="53"/>
      <c r="H185" s="53" t="s">
        <v>24</v>
      </c>
      <c r="I185" s="53"/>
      <c r="J185" s="53" t="s">
        <v>25</v>
      </c>
      <c r="K185" s="53"/>
      <c r="L185" s="53" t="s">
        <v>26</v>
      </c>
      <c r="M185" s="53"/>
      <c r="N185" s="53" t="s">
        <v>27</v>
      </c>
      <c r="O185" s="53"/>
      <c r="P185" s="53" t="s">
        <v>28</v>
      </c>
      <c r="Q185" s="53"/>
      <c r="R185" s="54" t="s">
        <v>29</v>
      </c>
    </row>
    <row r="186" spans="1:18"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5"/>
    </row>
    <row r="187" spans="1:18"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5"/>
    </row>
    <row r="188" spans="1:18">
      <c r="B188" s="53"/>
      <c r="C188" s="53"/>
      <c r="D188" s="11" t="s">
        <v>12</v>
      </c>
      <c r="E188" s="11" t="s">
        <v>30</v>
      </c>
      <c r="F188" s="11" t="s">
        <v>12</v>
      </c>
      <c r="G188" s="11" t="s">
        <v>30</v>
      </c>
      <c r="H188" s="11" t="s">
        <v>12</v>
      </c>
      <c r="I188" s="11" t="s">
        <v>30</v>
      </c>
      <c r="J188" s="11" t="s">
        <v>12</v>
      </c>
      <c r="K188" s="11" t="s">
        <v>30</v>
      </c>
      <c r="L188" s="11" t="s">
        <v>12</v>
      </c>
      <c r="M188" s="11" t="s">
        <v>30</v>
      </c>
      <c r="N188" s="11" t="s">
        <v>12</v>
      </c>
      <c r="O188" s="11" t="s">
        <v>30</v>
      </c>
      <c r="P188" s="53"/>
      <c r="Q188" s="53"/>
      <c r="R188" s="56"/>
    </row>
    <row r="189" spans="1:18" ht="16.5" customHeight="1">
      <c r="A189" s="63">
        <v>14</v>
      </c>
      <c r="B189" s="64"/>
      <c r="C189" s="7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61">
        <f t="shared" ref="P189:P194" si="35">(D189+E189+F189+G189+H189+I189+J189+K189+L189+M189+N189+O189)</f>
        <v>0</v>
      </c>
      <c r="Q189" s="62"/>
      <c r="R189" s="8">
        <f>(P189/D196)</f>
        <v>0</v>
      </c>
    </row>
    <row r="190" spans="1:18" ht="16.5" customHeight="1">
      <c r="A190" s="63"/>
      <c r="B190" s="64"/>
      <c r="C190" s="7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61">
        <f t="shared" si="35"/>
        <v>0</v>
      </c>
      <c r="Q190" s="62"/>
      <c r="R190" s="8">
        <f>P190/D196</f>
        <v>0</v>
      </c>
    </row>
    <row r="191" spans="1:18" ht="16.5" customHeight="1">
      <c r="A191" s="63"/>
      <c r="B191" s="64"/>
      <c r="C191" s="7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61">
        <f t="shared" si="35"/>
        <v>0</v>
      </c>
      <c r="Q191" s="62"/>
      <c r="R191" s="8">
        <f>P191/D196</f>
        <v>0</v>
      </c>
    </row>
    <row r="192" spans="1:18" ht="16.5" customHeight="1">
      <c r="A192" s="63"/>
      <c r="B192" s="64"/>
      <c r="C192" s="7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61">
        <f t="shared" si="35"/>
        <v>0</v>
      </c>
      <c r="Q192" s="62"/>
      <c r="R192" s="8">
        <f>(P192/D196)</f>
        <v>0</v>
      </c>
    </row>
    <row r="193" spans="1:18" ht="16.5" customHeight="1">
      <c r="A193" s="63"/>
      <c r="B193" s="64"/>
      <c r="C193" s="7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61">
        <f t="shared" si="35"/>
        <v>0</v>
      </c>
      <c r="Q193" s="62"/>
      <c r="R193" s="8">
        <f>P193/D196</f>
        <v>0</v>
      </c>
    </row>
    <row r="194" spans="1:18" ht="16.5" customHeight="1">
      <c r="A194" s="63"/>
      <c r="B194" s="64"/>
      <c r="C194" s="7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61">
        <f t="shared" si="35"/>
        <v>0</v>
      </c>
      <c r="Q194" s="62"/>
      <c r="R194" s="8">
        <f>P194/D196</f>
        <v>0</v>
      </c>
    </row>
    <row r="195" spans="1:18">
      <c r="A195" s="63"/>
      <c r="B195" s="64"/>
      <c r="C195" s="7" t="s">
        <v>28</v>
      </c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61">
        <f t="shared" ref="P195" si="36">(P189+P190+P191+P192+P193+P194)</f>
        <v>0</v>
      </c>
      <c r="Q195" s="62"/>
      <c r="R195" s="8">
        <f>(R189+R190+R191+R192+R193+R194)</f>
        <v>0</v>
      </c>
    </row>
    <row r="196" spans="1:18" ht="41.25">
      <c r="A196" s="63"/>
      <c r="B196" s="64"/>
      <c r="C196" s="7" t="s">
        <v>31</v>
      </c>
      <c r="D196" s="12">
        <v>50</v>
      </c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</row>
    <row r="198" spans="1:18">
      <c r="B198" s="10"/>
      <c r="C198" s="10"/>
      <c r="D198" s="58" t="s">
        <v>20</v>
      </c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</row>
    <row r="199" spans="1:18">
      <c r="B199" s="53" t="s">
        <v>32</v>
      </c>
      <c r="C199" s="53" t="s">
        <v>21</v>
      </c>
      <c r="D199" s="53" t="s">
        <v>22</v>
      </c>
      <c r="E199" s="53"/>
      <c r="F199" s="53" t="s">
        <v>23</v>
      </c>
      <c r="G199" s="53"/>
      <c r="H199" s="53" t="s">
        <v>24</v>
      </c>
      <c r="I199" s="53"/>
      <c r="J199" s="53" t="s">
        <v>25</v>
      </c>
      <c r="K199" s="53"/>
      <c r="L199" s="53" t="s">
        <v>26</v>
      </c>
      <c r="M199" s="53"/>
      <c r="N199" s="53" t="s">
        <v>27</v>
      </c>
      <c r="O199" s="53"/>
      <c r="P199" s="53" t="s">
        <v>28</v>
      </c>
      <c r="Q199" s="53"/>
      <c r="R199" s="54" t="s">
        <v>29</v>
      </c>
    </row>
    <row r="200" spans="1:18"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5"/>
    </row>
    <row r="201" spans="1:18"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5"/>
    </row>
    <row r="202" spans="1:18">
      <c r="B202" s="53"/>
      <c r="C202" s="53"/>
      <c r="D202" s="11" t="s">
        <v>12</v>
      </c>
      <c r="E202" s="11" t="s">
        <v>30</v>
      </c>
      <c r="F202" s="11" t="s">
        <v>12</v>
      </c>
      <c r="G202" s="11" t="s">
        <v>30</v>
      </c>
      <c r="H202" s="11" t="s">
        <v>12</v>
      </c>
      <c r="I202" s="11" t="s">
        <v>30</v>
      </c>
      <c r="J202" s="11" t="s">
        <v>12</v>
      </c>
      <c r="K202" s="11" t="s">
        <v>30</v>
      </c>
      <c r="L202" s="11" t="s">
        <v>12</v>
      </c>
      <c r="M202" s="11" t="s">
        <v>30</v>
      </c>
      <c r="N202" s="11" t="s">
        <v>12</v>
      </c>
      <c r="O202" s="11" t="s">
        <v>30</v>
      </c>
      <c r="P202" s="53"/>
      <c r="Q202" s="53"/>
      <c r="R202" s="56"/>
    </row>
    <row r="203" spans="1:18" ht="16.5" customHeight="1">
      <c r="A203" s="63">
        <v>15</v>
      </c>
      <c r="B203" s="64"/>
      <c r="C203" s="7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61">
        <f t="shared" ref="P203:P208" si="37">(D203+E203+F203+G203+H203+I203+J203+K203+L203+M203+N203+O203)</f>
        <v>0</v>
      </c>
      <c r="Q203" s="62"/>
      <c r="R203" s="8">
        <f>(P203/D210)</f>
        <v>0</v>
      </c>
    </row>
    <row r="204" spans="1:18" ht="16.5" customHeight="1">
      <c r="A204" s="63"/>
      <c r="B204" s="64"/>
      <c r="C204" s="7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61">
        <f t="shared" si="37"/>
        <v>0</v>
      </c>
      <c r="Q204" s="62"/>
      <c r="R204" s="8">
        <f>P204/D210</f>
        <v>0</v>
      </c>
    </row>
    <row r="205" spans="1:18" ht="16.5" customHeight="1">
      <c r="A205" s="63"/>
      <c r="B205" s="64"/>
      <c r="C205" s="7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61">
        <f t="shared" si="37"/>
        <v>0</v>
      </c>
      <c r="Q205" s="62"/>
      <c r="R205" s="8">
        <f>P205/D210</f>
        <v>0</v>
      </c>
    </row>
    <row r="206" spans="1:18" ht="16.5" customHeight="1">
      <c r="A206" s="63"/>
      <c r="B206" s="64"/>
      <c r="C206" s="7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61">
        <f t="shared" si="37"/>
        <v>0</v>
      </c>
      <c r="Q206" s="62"/>
      <c r="R206" s="8">
        <f>(P206/D210)</f>
        <v>0</v>
      </c>
    </row>
    <row r="207" spans="1:18" ht="16.5" customHeight="1">
      <c r="A207" s="63"/>
      <c r="B207" s="64"/>
      <c r="C207" s="7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61">
        <f t="shared" si="37"/>
        <v>0</v>
      </c>
      <c r="Q207" s="62"/>
      <c r="R207" s="8">
        <f>P207/D210</f>
        <v>0</v>
      </c>
    </row>
    <row r="208" spans="1:18" ht="16.5" customHeight="1">
      <c r="A208" s="63"/>
      <c r="B208" s="64"/>
      <c r="C208" s="7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61">
        <f t="shared" si="37"/>
        <v>0</v>
      </c>
      <c r="Q208" s="62"/>
      <c r="R208" s="8">
        <f>P208/D210</f>
        <v>0</v>
      </c>
    </row>
    <row r="209" spans="1:18">
      <c r="A209" s="63"/>
      <c r="B209" s="64"/>
      <c r="C209" s="7" t="s">
        <v>28</v>
      </c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61">
        <f t="shared" ref="P209" si="38">(P203+P204+P205+P206+P207+P208)</f>
        <v>0</v>
      </c>
      <c r="Q209" s="62"/>
      <c r="R209" s="8">
        <f>(R203+R204+R205+R206+R207+R208)</f>
        <v>0</v>
      </c>
    </row>
    <row r="210" spans="1:18" ht="41.25">
      <c r="A210" s="63"/>
      <c r="B210" s="64"/>
      <c r="C210" s="7" t="s">
        <v>31</v>
      </c>
      <c r="D210" s="12">
        <v>100</v>
      </c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</row>
    <row r="212" spans="1:18">
      <c r="B212" s="10"/>
      <c r="C212" s="10"/>
      <c r="D212" s="58" t="s">
        <v>20</v>
      </c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</row>
    <row r="213" spans="1:18">
      <c r="B213" s="53" t="s">
        <v>32</v>
      </c>
      <c r="C213" s="53" t="s">
        <v>21</v>
      </c>
      <c r="D213" s="53" t="s">
        <v>22</v>
      </c>
      <c r="E213" s="53"/>
      <c r="F213" s="53" t="s">
        <v>23</v>
      </c>
      <c r="G213" s="53"/>
      <c r="H213" s="53" t="s">
        <v>24</v>
      </c>
      <c r="I213" s="53"/>
      <c r="J213" s="53" t="s">
        <v>25</v>
      </c>
      <c r="K213" s="53"/>
      <c r="L213" s="53" t="s">
        <v>26</v>
      </c>
      <c r="M213" s="53"/>
      <c r="N213" s="53" t="s">
        <v>27</v>
      </c>
      <c r="O213" s="53"/>
      <c r="P213" s="53" t="s">
        <v>28</v>
      </c>
      <c r="Q213" s="53"/>
      <c r="R213" s="54" t="s">
        <v>29</v>
      </c>
    </row>
    <row r="214" spans="1:18"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5"/>
    </row>
    <row r="215" spans="1:18"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5"/>
    </row>
    <row r="216" spans="1:18">
      <c r="B216" s="53"/>
      <c r="C216" s="53"/>
      <c r="D216" s="11" t="s">
        <v>12</v>
      </c>
      <c r="E216" s="11" t="s">
        <v>30</v>
      </c>
      <c r="F216" s="11" t="s">
        <v>12</v>
      </c>
      <c r="G216" s="11" t="s">
        <v>30</v>
      </c>
      <c r="H216" s="11" t="s">
        <v>12</v>
      </c>
      <c r="I216" s="11" t="s">
        <v>30</v>
      </c>
      <c r="J216" s="11" t="s">
        <v>12</v>
      </c>
      <c r="K216" s="11" t="s">
        <v>30</v>
      </c>
      <c r="L216" s="11" t="s">
        <v>12</v>
      </c>
      <c r="M216" s="11" t="s">
        <v>30</v>
      </c>
      <c r="N216" s="11" t="s">
        <v>12</v>
      </c>
      <c r="O216" s="11" t="s">
        <v>30</v>
      </c>
      <c r="P216" s="53"/>
      <c r="Q216" s="53"/>
      <c r="R216" s="56"/>
    </row>
    <row r="217" spans="1:18" ht="16.5" customHeight="1">
      <c r="A217" s="63">
        <v>16</v>
      </c>
      <c r="B217" s="64"/>
      <c r="C217" s="7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61">
        <f t="shared" ref="P217:P222" si="39">(D217+E217+F217+G217+H217+I217+J217+K217+L217+M217+N217+O217)</f>
        <v>0</v>
      </c>
      <c r="Q217" s="62"/>
      <c r="R217" s="8">
        <f>(P217/D224)</f>
        <v>0</v>
      </c>
    </row>
    <row r="218" spans="1:18" ht="16.5" customHeight="1">
      <c r="A218" s="63"/>
      <c r="B218" s="64"/>
      <c r="C218" s="7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61">
        <f t="shared" si="39"/>
        <v>0</v>
      </c>
      <c r="Q218" s="62"/>
      <c r="R218" s="8">
        <f>P218/D224</f>
        <v>0</v>
      </c>
    </row>
    <row r="219" spans="1:18" ht="16.5" customHeight="1">
      <c r="A219" s="63"/>
      <c r="B219" s="64"/>
      <c r="C219" s="7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61">
        <f t="shared" si="39"/>
        <v>0</v>
      </c>
      <c r="Q219" s="62"/>
      <c r="R219" s="8">
        <f>P219/D224</f>
        <v>0</v>
      </c>
    </row>
    <row r="220" spans="1:18" ht="16.5" customHeight="1">
      <c r="A220" s="63"/>
      <c r="B220" s="64"/>
      <c r="C220" s="7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61">
        <f t="shared" si="39"/>
        <v>0</v>
      </c>
      <c r="Q220" s="62"/>
      <c r="R220" s="8">
        <f>(P220/D224)</f>
        <v>0</v>
      </c>
    </row>
    <row r="221" spans="1:18" ht="16.5" customHeight="1">
      <c r="A221" s="63"/>
      <c r="B221" s="64"/>
      <c r="C221" s="7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61">
        <f t="shared" si="39"/>
        <v>0</v>
      </c>
      <c r="Q221" s="62"/>
      <c r="R221" s="8">
        <f>P221/D224</f>
        <v>0</v>
      </c>
    </row>
    <row r="222" spans="1:18" ht="16.5" customHeight="1">
      <c r="A222" s="63"/>
      <c r="B222" s="64"/>
      <c r="C222" s="7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61">
        <f t="shared" si="39"/>
        <v>0</v>
      </c>
      <c r="Q222" s="62"/>
      <c r="R222" s="8">
        <f>P222/D224</f>
        <v>0</v>
      </c>
    </row>
    <row r="223" spans="1:18">
      <c r="A223" s="63"/>
      <c r="B223" s="64"/>
      <c r="C223" s="7" t="s">
        <v>28</v>
      </c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61">
        <f t="shared" ref="P223" si="40">(P217+P218+P219+P220+P221+P222)</f>
        <v>0</v>
      </c>
      <c r="Q223" s="62"/>
      <c r="R223" s="8">
        <f>(R217+R218+R219+R220+R221+R222)</f>
        <v>0</v>
      </c>
    </row>
    <row r="224" spans="1:18" ht="41.25">
      <c r="A224" s="63"/>
      <c r="B224" s="64"/>
      <c r="C224" s="7" t="s">
        <v>31</v>
      </c>
      <c r="D224" s="12">
        <v>100</v>
      </c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</row>
    <row r="226" spans="1:18">
      <c r="B226" s="10"/>
      <c r="C226" s="10"/>
      <c r="D226" s="58" t="s">
        <v>20</v>
      </c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</row>
    <row r="227" spans="1:18">
      <c r="B227" s="53" t="s">
        <v>32</v>
      </c>
      <c r="C227" s="53" t="s">
        <v>21</v>
      </c>
      <c r="D227" s="53" t="s">
        <v>22</v>
      </c>
      <c r="E227" s="53"/>
      <c r="F227" s="53" t="s">
        <v>23</v>
      </c>
      <c r="G227" s="53"/>
      <c r="H227" s="53" t="s">
        <v>24</v>
      </c>
      <c r="I227" s="53"/>
      <c r="J227" s="53" t="s">
        <v>25</v>
      </c>
      <c r="K227" s="53"/>
      <c r="L227" s="53" t="s">
        <v>26</v>
      </c>
      <c r="M227" s="53"/>
      <c r="N227" s="53" t="s">
        <v>27</v>
      </c>
      <c r="O227" s="53"/>
      <c r="P227" s="53" t="s">
        <v>28</v>
      </c>
      <c r="Q227" s="53"/>
      <c r="R227" s="54" t="s">
        <v>29</v>
      </c>
    </row>
    <row r="228" spans="1:18"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5"/>
    </row>
    <row r="229" spans="1:18"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5"/>
    </row>
    <row r="230" spans="1:18">
      <c r="B230" s="53"/>
      <c r="C230" s="53"/>
      <c r="D230" s="11" t="s">
        <v>12</v>
      </c>
      <c r="E230" s="11" t="s">
        <v>30</v>
      </c>
      <c r="F230" s="11" t="s">
        <v>12</v>
      </c>
      <c r="G230" s="11" t="s">
        <v>30</v>
      </c>
      <c r="H230" s="11" t="s">
        <v>12</v>
      </c>
      <c r="I230" s="11" t="s">
        <v>30</v>
      </c>
      <c r="J230" s="11" t="s">
        <v>12</v>
      </c>
      <c r="K230" s="11" t="s">
        <v>30</v>
      </c>
      <c r="L230" s="11" t="s">
        <v>12</v>
      </c>
      <c r="M230" s="11" t="s">
        <v>30</v>
      </c>
      <c r="N230" s="11" t="s">
        <v>12</v>
      </c>
      <c r="O230" s="11" t="s">
        <v>30</v>
      </c>
      <c r="P230" s="53"/>
      <c r="Q230" s="53"/>
      <c r="R230" s="56"/>
    </row>
    <row r="231" spans="1:18" ht="16.5" customHeight="1">
      <c r="A231" s="63">
        <v>17</v>
      </c>
      <c r="B231" s="64"/>
      <c r="C231" s="7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61">
        <f t="shared" ref="P231:P236" si="41">(D231+E231+F231+G231+H231+I231+J231+K231+L231+M231+N231+O231)</f>
        <v>0</v>
      </c>
      <c r="Q231" s="62"/>
      <c r="R231" s="8">
        <f>(P231/D238)</f>
        <v>0</v>
      </c>
    </row>
    <row r="232" spans="1:18" ht="16.5" customHeight="1">
      <c r="A232" s="63"/>
      <c r="B232" s="64"/>
      <c r="C232" s="7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61">
        <f t="shared" si="41"/>
        <v>0</v>
      </c>
      <c r="Q232" s="62"/>
      <c r="R232" s="8">
        <f>P232/D238</f>
        <v>0</v>
      </c>
    </row>
    <row r="233" spans="1:18" ht="16.5" customHeight="1">
      <c r="A233" s="63"/>
      <c r="B233" s="64"/>
      <c r="C233" s="7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61">
        <f t="shared" si="41"/>
        <v>0</v>
      </c>
      <c r="Q233" s="62"/>
      <c r="R233" s="8">
        <f>P233/D238</f>
        <v>0</v>
      </c>
    </row>
    <row r="234" spans="1:18" ht="16.5" customHeight="1">
      <c r="A234" s="63"/>
      <c r="B234" s="64"/>
      <c r="C234" s="7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61">
        <f t="shared" si="41"/>
        <v>0</v>
      </c>
      <c r="Q234" s="62"/>
      <c r="R234" s="8">
        <f>(P234/D238)</f>
        <v>0</v>
      </c>
    </row>
    <row r="235" spans="1:18" ht="16.5" customHeight="1">
      <c r="A235" s="63"/>
      <c r="B235" s="64"/>
      <c r="C235" s="7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61">
        <f t="shared" si="41"/>
        <v>0</v>
      </c>
      <c r="Q235" s="62"/>
      <c r="R235" s="8">
        <f>P235/D238</f>
        <v>0</v>
      </c>
    </row>
    <row r="236" spans="1:18" ht="16.5" customHeight="1">
      <c r="A236" s="63"/>
      <c r="B236" s="64"/>
      <c r="C236" s="7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61">
        <f t="shared" si="41"/>
        <v>0</v>
      </c>
      <c r="Q236" s="62"/>
      <c r="R236" s="8">
        <f>P236/D238</f>
        <v>0</v>
      </c>
    </row>
    <row r="237" spans="1:18">
      <c r="A237" s="63"/>
      <c r="B237" s="64"/>
      <c r="C237" s="7" t="s">
        <v>28</v>
      </c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61">
        <f t="shared" ref="P237" si="42">(P231+P232+P233+P234+P235+P236)</f>
        <v>0</v>
      </c>
      <c r="Q237" s="62"/>
      <c r="R237" s="8">
        <f>(R231+R232+R233+R234+R235+R236)</f>
        <v>0</v>
      </c>
    </row>
    <row r="238" spans="1:18" ht="41.25">
      <c r="A238" s="63"/>
      <c r="B238" s="64"/>
      <c r="C238" s="7" t="s">
        <v>31</v>
      </c>
      <c r="D238" s="12">
        <v>100</v>
      </c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</row>
    <row r="240" spans="1:18">
      <c r="B240" s="10"/>
      <c r="C240" s="10"/>
      <c r="D240" s="58" t="s">
        <v>20</v>
      </c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</row>
    <row r="241" spans="1:18">
      <c r="B241" s="53" t="s">
        <v>32</v>
      </c>
      <c r="C241" s="53" t="s">
        <v>21</v>
      </c>
      <c r="D241" s="53" t="s">
        <v>22</v>
      </c>
      <c r="E241" s="53"/>
      <c r="F241" s="53" t="s">
        <v>23</v>
      </c>
      <c r="G241" s="53"/>
      <c r="H241" s="53" t="s">
        <v>24</v>
      </c>
      <c r="I241" s="53"/>
      <c r="J241" s="53" t="s">
        <v>25</v>
      </c>
      <c r="K241" s="53"/>
      <c r="L241" s="53" t="s">
        <v>26</v>
      </c>
      <c r="M241" s="53"/>
      <c r="N241" s="53" t="s">
        <v>27</v>
      </c>
      <c r="O241" s="53"/>
      <c r="P241" s="53" t="s">
        <v>28</v>
      </c>
      <c r="Q241" s="53"/>
      <c r="R241" s="54" t="s">
        <v>29</v>
      </c>
    </row>
    <row r="242" spans="1:18"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5"/>
    </row>
    <row r="243" spans="1:18"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5"/>
    </row>
    <row r="244" spans="1:18">
      <c r="B244" s="53"/>
      <c r="C244" s="53"/>
      <c r="D244" s="11" t="s">
        <v>12</v>
      </c>
      <c r="E244" s="11" t="s">
        <v>30</v>
      </c>
      <c r="F244" s="11" t="s">
        <v>12</v>
      </c>
      <c r="G244" s="11" t="s">
        <v>30</v>
      </c>
      <c r="H244" s="11" t="s">
        <v>12</v>
      </c>
      <c r="I244" s="11" t="s">
        <v>30</v>
      </c>
      <c r="J244" s="11" t="s">
        <v>12</v>
      </c>
      <c r="K244" s="11" t="s">
        <v>30</v>
      </c>
      <c r="L244" s="11" t="s">
        <v>12</v>
      </c>
      <c r="M244" s="11" t="s">
        <v>30</v>
      </c>
      <c r="N244" s="11" t="s">
        <v>12</v>
      </c>
      <c r="O244" s="11" t="s">
        <v>30</v>
      </c>
      <c r="P244" s="53"/>
      <c r="Q244" s="53"/>
      <c r="R244" s="56"/>
    </row>
    <row r="245" spans="1:18" ht="16.5" customHeight="1">
      <c r="A245" s="63">
        <v>18</v>
      </c>
      <c r="B245" s="64"/>
      <c r="C245" s="7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61">
        <f t="shared" ref="P245:P250" si="43">(D245+E245+F245+G245+H245+I245+J245+K245+L245+M245+N245+O245)</f>
        <v>0</v>
      </c>
      <c r="Q245" s="62"/>
      <c r="R245" s="8">
        <f>(P245/D252)</f>
        <v>0</v>
      </c>
    </row>
    <row r="246" spans="1:18" ht="16.5" customHeight="1">
      <c r="A246" s="63"/>
      <c r="B246" s="64"/>
      <c r="C246" s="7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61">
        <f t="shared" si="43"/>
        <v>0</v>
      </c>
      <c r="Q246" s="62"/>
      <c r="R246" s="8">
        <f>P246/D252</f>
        <v>0</v>
      </c>
    </row>
    <row r="247" spans="1:18" ht="16.5" customHeight="1">
      <c r="A247" s="63"/>
      <c r="B247" s="64"/>
      <c r="C247" s="7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61">
        <f t="shared" si="43"/>
        <v>0</v>
      </c>
      <c r="Q247" s="62"/>
      <c r="R247" s="8">
        <f>P247/D252</f>
        <v>0</v>
      </c>
    </row>
    <row r="248" spans="1:18" ht="16.5" customHeight="1">
      <c r="A248" s="63"/>
      <c r="B248" s="64"/>
      <c r="C248" s="7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61">
        <f t="shared" si="43"/>
        <v>0</v>
      </c>
      <c r="Q248" s="62"/>
      <c r="R248" s="8">
        <f>(P248/D252)</f>
        <v>0</v>
      </c>
    </row>
    <row r="249" spans="1:18" ht="16.5" customHeight="1">
      <c r="A249" s="63"/>
      <c r="B249" s="64"/>
      <c r="C249" s="7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61">
        <f t="shared" si="43"/>
        <v>0</v>
      </c>
      <c r="Q249" s="62"/>
      <c r="R249" s="8">
        <f>P249/D252</f>
        <v>0</v>
      </c>
    </row>
    <row r="250" spans="1:18" ht="16.5" customHeight="1">
      <c r="A250" s="63"/>
      <c r="B250" s="64"/>
      <c r="C250" s="7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61">
        <f t="shared" si="43"/>
        <v>0</v>
      </c>
      <c r="Q250" s="62"/>
      <c r="R250" s="8">
        <f>P250/D252</f>
        <v>0</v>
      </c>
    </row>
    <row r="251" spans="1:18">
      <c r="A251" s="63"/>
      <c r="B251" s="64"/>
      <c r="C251" s="7" t="s">
        <v>28</v>
      </c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61">
        <f t="shared" ref="P251" si="44">(P245+P246+P247+P248+P249+P250)</f>
        <v>0</v>
      </c>
      <c r="Q251" s="62"/>
      <c r="R251" s="8">
        <f>(R245+R246+R247+R248+R249+R250)</f>
        <v>0</v>
      </c>
    </row>
    <row r="252" spans="1:18" ht="41.25">
      <c r="A252" s="63"/>
      <c r="B252" s="64"/>
      <c r="C252" s="7" t="s">
        <v>31</v>
      </c>
      <c r="D252" s="12">
        <v>100</v>
      </c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</row>
    <row r="254" spans="1:18">
      <c r="B254" s="10"/>
      <c r="C254" s="10"/>
      <c r="D254" s="58" t="s">
        <v>20</v>
      </c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</row>
    <row r="255" spans="1:18">
      <c r="B255" s="53" t="s">
        <v>32</v>
      </c>
      <c r="C255" s="53" t="s">
        <v>21</v>
      </c>
      <c r="D255" s="53" t="s">
        <v>22</v>
      </c>
      <c r="E255" s="53"/>
      <c r="F255" s="53" t="s">
        <v>23</v>
      </c>
      <c r="G255" s="53"/>
      <c r="H255" s="53" t="s">
        <v>24</v>
      </c>
      <c r="I255" s="53"/>
      <c r="J255" s="53" t="s">
        <v>25</v>
      </c>
      <c r="K255" s="53"/>
      <c r="L255" s="53" t="s">
        <v>26</v>
      </c>
      <c r="M255" s="53"/>
      <c r="N255" s="53" t="s">
        <v>27</v>
      </c>
      <c r="O255" s="53"/>
      <c r="P255" s="53" t="s">
        <v>28</v>
      </c>
      <c r="Q255" s="53"/>
      <c r="R255" s="54" t="s">
        <v>29</v>
      </c>
    </row>
    <row r="256" spans="1:18"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5"/>
    </row>
    <row r="257" spans="1:18"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5"/>
    </row>
    <row r="258" spans="1:18">
      <c r="B258" s="53"/>
      <c r="C258" s="53"/>
      <c r="D258" s="11" t="s">
        <v>12</v>
      </c>
      <c r="E258" s="11" t="s">
        <v>30</v>
      </c>
      <c r="F258" s="11" t="s">
        <v>12</v>
      </c>
      <c r="G258" s="11" t="s">
        <v>30</v>
      </c>
      <c r="H258" s="11" t="s">
        <v>12</v>
      </c>
      <c r="I258" s="11" t="s">
        <v>30</v>
      </c>
      <c r="J258" s="11" t="s">
        <v>12</v>
      </c>
      <c r="K258" s="11" t="s">
        <v>30</v>
      </c>
      <c r="L258" s="11" t="s">
        <v>12</v>
      </c>
      <c r="M258" s="11" t="s">
        <v>30</v>
      </c>
      <c r="N258" s="11" t="s">
        <v>12</v>
      </c>
      <c r="O258" s="11" t="s">
        <v>30</v>
      </c>
      <c r="P258" s="53"/>
      <c r="Q258" s="53"/>
      <c r="R258" s="56"/>
    </row>
    <row r="259" spans="1:18" ht="16.5" customHeight="1">
      <c r="A259" s="63">
        <v>19</v>
      </c>
      <c r="B259" s="64"/>
      <c r="C259" s="7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61">
        <f t="shared" ref="P259:P264" si="45">(D259+E259+F259+G259+H259+I259+J259+K259+L259+M259+N259+O259)</f>
        <v>0</v>
      </c>
      <c r="Q259" s="62"/>
      <c r="R259" s="8">
        <f>(P259/D266)</f>
        <v>0</v>
      </c>
    </row>
    <row r="260" spans="1:18" ht="16.5" customHeight="1">
      <c r="A260" s="63"/>
      <c r="B260" s="64"/>
      <c r="C260" s="7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61">
        <f t="shared" si="45"/>
        <v>0</v>
      </c>
      <c r="Q260" s="62"/>
      <c r="R260" s="8">
        <f>P260/D266</f>
        <v>0</v>
      </c>
    </row>
    <row r="261" spans="1:18" ht="16.5" customHeight="1">
      <c r="A261" s="63"/>
      <c r="B261" s="64"/>
      <c r="C261" s="7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61">
        <f t="shared" si="45"/>
        <v>0</v>
      </c>
      <c r="Q261" s="62"/>
      <c r="R261" s="8">
        <f>P261/D266</f>
        <v>0</v>
      </c>
    </row>
    <row r="262" spans="1:18" ht="16.5" customHeight="1">
      <c r="A262" s="63"/>
      <c r="B262" s="64"/>
      <c r="C262" s="7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61">
        <f t="shared" si="45"/>
        <v>0</v>
      </c>
      <c r="Q262" s="62"/>
      <c r="R262" s="8">
        <f>(P262/D266)</f>
        <v>0</v>
      </c>
    </row>
    <row r="263" spans="1:18" ht="16.5" customHeight="1">
      <c r="A263" s="63"/>
      <c r="B263" s="64"/>
      <c r="C263" s="7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61">
        <f t="shared" si="45"/>
        <v>0</v>
      </c>
      <c r="Q263" s="62"/>
      <c r="R263" s="8">
        <f>P263/D266</f>
        <v>0</v>
      </c>
    </row>
    <row r="264" spans="1:18" ht="16.5" customHeight="1">
      <c r="A264" s="63"/>
      <c r="B264" s="64"/>
      <c r="C264" s="7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61">
        <f t="shared" si="45"/>
        <v>0</v>
      </c>
      <c r="Q264" s="62"/>
      <c r="R264" s="8">
        <f>P264/D266</f>
        <v>0</v>
      </c>
    </row>
    <row r="265" spans="1:18">
      <c r="A265" s="63"/>
      <c r="B265" s="64"/>
      <c r="C265" s="7" t="s">
        <v>28</v>
      </c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61">
        <f t="shared" ref="P265" si="46">(P259+P260+P261+P262+P263+P264)</f>
        <v>0</v>
      </c>
      <c r="Q265" s="62"/>
      <c r="R265" s="8">
        <f>(R259+R260+R261+R262+R263+R264)</f>
        <v>0</v>
      </c>
    </row>
    <row r="266" spans="1:18" ht="41.25">
      <c r="A266" s="63"/>
      <c r="B266" s="64"/>
      <c r="C266" s="7" t="s">
        <v>31</v>
      </c>
      <c r="D266" s="12">
        <v>100</v>
      </c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</row>
    <row r="268" spans="1:18">
      <c r="B268" s="10"/>
      <c r="C268" s="10"/>
      <c r="D268" s="58" t="s">
        <v>20</v>
      </c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</row>
    <row r="269" spans="1:18">
      <c r="B269" s="53" t="s">
        <v>32</v>
      </c>
      <c r="C269" s="53" t="s">
        <v>21</v>
      </c>
      <c r="D269" s="53" t="s">
        <v>22</v>
      </c>
      <c r="E269" s="53"/>
      <c r="F269" s="53" t="s">
        <v>23</v>
      </c>
      <c r="G269" s="53"/>
      <c r="H269" s="53" t="s">
        <v>24</v>
      </c>
      <c r="I269" s="53"/>
      <c r="J269" s="53" t="s">
        <v>25</v>
      </c>
      <c r="K269" s="53"/>
      <c r="L269" s="53" t="s">
        <v>26</v>
      </c>
      <c r="M269" s="53"/>
      <c r="N269" s="53" t="s">
        <v>27</v>
      </c>
      <c r="O269" s="53"/>
      <c r="P269" s="53" t="s">
        <v>28</v>
      </c>
      <c r="Q269" s="53"/>
      <c r="R269" s="54" t="s">
        <v>29</v>
      </c>
    </row>
    <row r="270" spans="1:18"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5"/>
    </row>
    <row r="271" spans="1:18"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5"/>
    </row>
    <row r="272" spans="1:18">
      <c r="B272" s="53"/>
      <c r="C272" s="53"/>
      <c r="D272" s="11" t="s">
        <v>12</v>
      </c>
      <c r="E272" s="11" t="s">
        <v>30</v>
      </c>
      <c r="F272" s="11" t="s">
        <v>12</v>
      </c>
      <c r="G272" s="11" t="s">
        <v>30</v>
      </c>
      <c r="H272" s="11" t="s">
        <v>12</v>
      </c>
      <c r="I272" s="11" t="s">
        <v>30</v>
      </c>
      <c r="J272" s="11" t="s">
        <v>12</v>
      </c>
      <c r="K272" s="11" t="s">
        <v>30</v>
      </c>
      <c r="L272" s="11" t="s">
        <v>12</v>
      </c>
      <c r="M272" s="11" t="s">
        <v>30</v>
      </c>
      <c r="N272" s="11" t="s">
        <v>12</v>
      </c>
      <c r="O272" s="11" t="s">
        <v>30</v>
      </c>
      <c r="P272" s="53"/>
      <c r="Q272" s="53"/>
      <c r="R272" s="56"/>
    </row>
    <row r="273" spans="1:18" ht="16.5" customHeight="1">
      <c r="A273" s="63">
        <v>20</v>
      </c>
      <c r="B273" s="64"/>
      <c r="C273" s="7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61">
        <f t="shared" ref="P273:P278" si="47">(D273+E273+F273+G273+H273+I273+J273+K273+L273+M273+N273+O273)</f>
        <v>0</v>
      </c>
      <c r="Q273" s="62"/>
      <c r="R273" s="8">
        <f>(P273/D280)</f>
        <v>0</v>
      </c>
    </row>
    <row r="274" spans="1:18" ht="16.5" customHeight="1">
      <c r="A274" s="63"/>
      <c r="B274" s="64"/>
      <c r="C274" s="7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61">
        <f t="shared" si="47"/>
        <v>0</v>
      </c>
      <c r="Q274" s="62"/>
      <c r="R274" s="8">
        <f>P274/D280</f>
        <v>0</v>
      </c>
    </row>
    <row r="275" spans="1:18" ht="16.5" customHeight="1">
      <c r="A275" s="63"/>
      <c r="B275" s="64"/>
      <c r="C275" s="7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61">
        <f t="shared" si="47"/>
        <v>0</v>
      </c>
      <c r="Q275" s="62"/>
      <c r="R275" s="8">
        <f>P275/D280</f>
        <v>0</v>
      </c>
    </row>
    <row r="276" spans="1:18" ht="16.5" customHeight="1">
      <c r="A276" s="63"/>
      <c r="B276" s="64"/>
      <c r="C276" s="7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61">
        <f t="shared" si="47"/>
        <v>0</v>
      </c>
      <c r="Q276" s="62"/>
      <c r="R276" s="8">
        <f>(P276/D280)</f>
        <v>0</v>
      </c>
    </row>
    <row r="277" spans="1:18" ht="16.5" customHeight="1">
      <c r="A277" s="63"/>
      <c r="B277" s="64"/>
      <c r="C277" s="7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61">
        <f t="shared" si="47"/>
        <v>0</v>
      </c>
      <c r="Q277" s="62"/>
      <c r="R277" s="8">
        <f>P277/D280</f>
        <v>0</v>
      </c>
    </row>
    <row r="278" spans="1:18" ht="16.5" customHeight="1">
      <c r="A278" s="63"/>
      <c r="B278" s="64"/>
      <c r="C278" s="7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61">
        <f t="shared" si="47"/>
        <v>0</v>
      </c>
      <c r="Q278" s="62"/>
      <c r="R278" s="8">
        <f>P278/D280</f>
        <v>0</v>
      </c>
    </row>
    <row r="279" spans="1:18">
      <c r="A279" s="63"/>
      <c r="B279" s="64"/>
      <c r="C279" s="7" t="s">
        <v>28</v>
      </c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61">
        <f t="shared" ref="P279" si="48">(P273+P274+P275+P276+P277+P278)</f>
        <v>0</v>
      </c>
      <c r="Q279" s="62"/>
      <c r="R279" s="8">
        <f>(R273+R274+R275+R276+R277+R278)</f>
        <v>0</v>
      </c>
    </row>
    <row r="280" spans="1:18" ht="41.25">
      <c r="A280" s="63"/>
      <c r="B280" s="64"/>
      <c r="C280" s="7" t="s">
        <v>31</v>
      </c>
      <c r="D280" s="12">
        <v>100</v>
      </c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</row>
    <row r="282" spans="1:18">
      <c r="B282" s="10"/>
      <c r="C282" s="10"/>
      <c r="D282" s="58" t="s">
        <v>20</v>
      </c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</row>
    <row r="283" spans="1:18">
      <c r="B283" s="53" t="s">
        <v>32</v>
      </c>
      <c r="C283" s="53" t="s">
        <v>21</v>
      </c>
      <c r="D283" s="53" t="s">
        <v>22</v>
      </c>
      <c r="E283" s="53"/>
      <c r="F283" s="53" t="s">
        <v>23</v>
      </c>
      <c r="G283" s="53"/>
      <c r="H283" s="53" t="s">
        <v>24</v>
      </c>
      <c r="I283" s="53"/>
      <c r="J283" s="53" t="s">
        <v>25</v>
      </c>
      <c r="K283" s="53"/>
      <c r="L283" s="53" t="s">
        <v>26</v>
      </c>
      <c r="M283" s="53"/>
      <c r="N283" s="53" t="s">
        <v>27</v>
      </c>
      <c r="O283" s="53"/>
      <c r="P283" s="53" t="s">
        <v>28</v>
      </c>
      <c r="Q283" s="53"/>
      <c r="R283" s="54" t="s">
        <v>29</v>
      </c>
    </row>
    <row r="284" spans="1:18"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5"/>
    </row>
    <row r="285" spans="1:18"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5"/>
    </row>
    <row r="286" spans="1:18">
      <c r="B286" s="53"/>
      <c r="C286" s="53"/>
      <c r="D286" s="11" t="s">
        <v>12</v>
      </c>
      <c r="E286" s="11" t="s">
        <v>30</v>
      </c>
      <c r="F286" s="11" t="s">
        <v>12</v>
      </c>
      <c r="G286" s="11" t="s">
        <v>30</v>
      </c>
      <c r="H286" s="11" t="s">
        <v>12</v>
      </c>
      <c r="I286" s="11" t="s">
        <v>30</v>
      </c>
      <c r="J286" s="11" t="s">
        <v>12</v>
      </c>
      <c r="K286" s="11" t="s">
        <v>30</v>
      </c>
      <c r="L286" s="11" t="s">
        <v>12</v>
      </c>
      <c r="M286" s="11" t="s">
        <v>30</v>
      </c>
      <c r="N286" s="11" t="s">
        <v>12</v>
      </c>
      <c r="O286" s="11" t="s">
        <v>30</v>
      </c>
      <c r="P286" s="53"/>
      <c r="Q286" s="53"/>
      <c r="R286" s="56"/>
    </row>
    <row r="287" spans="1:18" ht="16.5" customHeight="1">
      <c r="A287" s="63">
        <v>21</v>
      </c>
      <c r="B287" s="64"/>
      <c r="C287" s="7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61">
        <f t="shared" ref="P287:P292" si="49">(D287+E287+F287+G287+H287+I287+J287+K287+L287+M287+N287+O287)</f>
        <v>0</v>
      </c>
      <c r="Q287" s="62"/>
      <c r="R287" s="8">
        <f>(P287/D294)</f>
        <v>0</v>
      </c>
    </row>
    <row r="288" spans="1:18" ht="16.5" customHeight="1">
      <c r="A288" s="63"/>
      <c r="B288" s="64"/>
      <c r="C288" s="7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61">
        <f t="shared" si="49"/>
        <v>0</v>
      </c>
      <c r="Q288" s="62"/>
      <c r="R288" s="8">
        <f>P288/D294</f>
        <v>0</v>
      </c>
    </row>
    <row r="289" spans="1:18" ht="16.5" customHeight="1">
      <c r="A289" s="63"/>
      <c r="B289" s="64"/>
      <c r="C289" s="7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61">
        <f t="shared" si="49"/>
        <v>0</v>
      </c>
      <c r="Q289" s="62"/>
      <c r="R289" s="8">
        <f>P289/D294</f>
        <v>0</v>
      </c>
    </row>
    <row r="290" spans="1:18" ht="16.5" customHeight="1">
      <c r="A290" s="63"/>
      <c r="B290" s="64"/>
      <c r="C290" s="7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61">
        <f t="shared" si="49"/>
        <v>0</v>
      </c>
      <c r="Q290" s="62"/>
      <c r="R290" s="8">
        <f>(P290/D294)</f>
        <v>0</v>
      </c>
    </row>
    <row r="291" spans="1:18" ht="16.5" customHeight="1">
      <c r="A291" s="63"/>
      <c r="B291" s="64"/>
      <c r="C291" s="7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61">
        <f t="shared" si="49"/>
        <v>0</v>
      </c>
      <c r="Q291" s="62"/>
      <c r="R291" s="8">
        <f>P291/D294</f>
        <v>0</v>
      </c>
    </row>
    <row r="292" spans="1:18" ht="16.5" customHeight="1">
      <c r="A292" s="63"/>
      <c r="B292" s="64"/>
      <c r="C292" s="7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61">
        <f t="shared" si="49"/>
        <v>0</v>
      </c>
      <c r="Q292" s="62"/>
      <c r="R292" s="8">
        <f>P292/D294</f>
        <v>0</v>
      </c>
    </row>
    <row r="293" spans="1:18">
      <c r="A293" s="63"/>
      <c r="B293" s="64"/>
      <c r="C293" s="7" t="s">
        <v>28</v>
      </c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61">
        <f t="shared" ref="P293" si="50">(P287+P288+P289+P290+P291+P292)</f>
        <v>0</v>
      </c>
      <c r="Q293" s="62"/>
      <c r="R293" s="8">
        <f>(R287+R288+R289+R290+R291+R292)</f>
        <v>0</v>
      </c>
    </row>
    <row r="294" spans="1:18" ht="41.25">
      <c r="A294" s="63"/>
      <c r="B294" s="64"/>
      <c r="C294" s="7" t="s">
        <v>31</v>
      </c>
      <c r="D294" s="12">
        <v>100</v>
      </c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</row>
    <row r="296" spans="1:18">
      <c r="B296" s="10"/>
      <c r="C296" s="10"/>
      <c r="D296" s="58" t="s">
        <v>20</v>
      </c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</row>
    <row r="297" spans="1:18">
      <c r="B297" s="53" t="s">
        <v>32</v>
      </c>
      <c r="C297" s="53" t="s">
        <v>21</v>
      </c>
      <c r="D297" s="53" t="s">
        <v>22</v>
      </c>
      <c r="E297" s="53"/>
      <c r="F297" s="53" t="s">
        <v>23</v>
      </c>
      <c r="G297" s="53"/>
      <c r="H297" s="53" t="s">
        <v>24</v>
      </c>
      <c r="I297" s="53"/>
      <c r="J297" s="53" t="s">
        <v>25</v>
      </c>
      <c r="K297" s="53"/>
      <c r="L297" s="53" t="s">
        <v>26</v>
      </c>
      <c r="M297" s="53"/>
      <c r="N297" s="53" t="s">
        <v>27</v>
      </c>
      <c r="O297" s="53"/>
      <c r="P297" s="53" t="s">
        <v>28</v>
      </c>
      <c r="Q297" s="53"/>
      <c r="R297" s="54" t="s">
        <v>29</v>
      </c>
    </row>
    <row r="298" spans="1:18"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5"/>
    </row>
    <row r="299" spans="1:18"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5"/>
    </row>
    <row r="300" spans="1:18">
      <c r="B300" s="53"/>
      <c r="C300" s="53"/>
      <c r="D300" s="11" t="s">
        <v>12</v>
      </c>
      <c r="E300" s="11" t="s">
        <v>30</v>
      </c>
      <c r="F300" s="11" t="s">
        <v>12</v>
      </c>
      <c r="G300" s="11" t="s">
        <v>30</v>
      </c>
      <c r="H300" s="11" t="s">
        <v>12</v>
      </c>
      <c r="I300" s="11" t="s">
        <v>30</v>
      </c>
      <c r="J300" s="11" t="s">
        <v>12</v>
      </c>
      <c r="K300" s="11" t="s">
        <v>30</v>
      </c>
      <c r="L300" s="11" t="s">
        <v>12</v>
      </c>
      <c r="M300" s="11" t="s">
        <v>30</v>
      </c>
      <c r="N300" s="11" t="s">
        <v>12</v>
      </c>
      <c r="O300" s="11" t="s">
        <v>30</v>
      </c>
      <c r="P300" s="53"/>
      <c r="Q300" s="53"/>
      <c r="R300" s="56"/>
    </row>
    <row r="301" spans="1:18" ht="16.5" customHeight="1">
      <c r="A301" s="63">
        <v>22</v>
      </c>
      <c r="B301" s="64"/>
      <c r="C301" s="7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61">
        <f t="shared" ref="P301:P306" si="51">(D301+E301+F301+G301+H301+I301+J301+K301+L301+M301+N301+O301)</f>
        <v>0</v>
      </c>
      <c r="Q301" s="62"/>
      <c r="R301" s="8">
        <f>(P301/D308)</f>
        <v>0</v>
      </c>
    </row>
    <row r="302" spans="1:18" ht="16.5" customHeight="1">
      <c r="A302" s="63"/>
      <c r="B302" s="64"/>
      <c r="C302" s="7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61">
        <f t="shared" si="51"/>
        <v>0</v>
      </c>
      <c r="Q302" s="62"/>
      <c r="R302" s="8">
        <f>P302/D308</f>
        <v>0</v>
      </c>
    </row>
    <row r="303" spans="1:18" ht="16.5" customHeight="1">
      <c r="A303" s="63"/>
      <c r="B303" s="64"/>
      <c r="C303" s="7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61">
        <f t="shared" si="51"/>
        <v>0</v>
      </c>
      <c r="Q303" s="62"/>
      <c r="R303" s="8">
        <f>P303/D308</f>
        <v>0</v>
      </c>
    </row>
    <row r="304" spans="1:18" ht="16.5" customHeight="1">
      <c r="A304" s="63"/>
      <c r="B304" s="64"/>
      <c r="C304" s="7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61">
        <f t="shared" si="51"/>
        <v>0</v>
      </c>
      <c r="Q304" s="62"/>
      <c r="R304" s="8">
        <f>(P304/D308)</f>
        <v>0</v>
      </c>
    </row>
    <row r="305" spans="1:18" ht="16.5" customHeight="1">
      <c r="A305" s="63"/>
      <c r="B305" s="64"/>
      <c r="C305" s="7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61">
        <f t="shared" si="51"/>
        <v>0</v>
      </c>
      <c r="Q305" s="62"/>
      <c r="R305" s="8">
        <f>P305/D308</f>
        <v>0</v>
      </c>
    </row>
    <row r="306" spans="1:18" ht="16.5" customHeight="1">
      <c r="A306" s="63"/>
      <c r="B306" s="64"/>
      <c r="C306" s="7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61">
        <f t="shared" si="51"/>
        <v>0</v>
      </c>
      <c r="Q306" s="62"/>
      <c r="R306" s="8">
        <f>P306/D308</f>
        <v>0</v>
      </c>
    </row>
    <row r="307" spans="1:18">
      <c r="A307" s="63"/>
      <c r="B307" s="64"/>
      <c r="C307" s="7" t="s">
        <v>28</v>
      </c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61">
        <f t="shared" ref="P307" si="52">(P301+P302+P303+P304+P305+P306)</f>
        <v>0</v>
      </c>
      <c r="Q307" s="62"/>
      <c r="R307" s="8">
        <f>(R301+R302+R303+R304+R305+R306)</f>
        <v>0</v>
      </c>
    </row>
    <row r="308" spans="1:18" ht="41.25">
      <c r="A308" s="63"/>
      <c r="B308" s="64"/>
      <c r="C308" s="7" t="s">
        <v>31</v>
      </c>
      <c r="D308" s="12">
        <v>100</v>
      </c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</row>
    <row r="310" spans="1:18">
      <c r="B310" s="10"/>
      <c r="C310" s="10"/>
      <c r="D310" s="58" t="s">
        <v>20</v>
      </c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</row>
    <row r="311" spans="1:18">
      <c r="B311" s="53" t="s">
        <v>32</v>
      </c>
      <c r="C311" s="53" t="s">
        <v>21</v>
      </c>
      <c r="D311" s="53" t="s">
        <v>22</v>
      </c>
      <c r="E311" s="53"/>
      <c r="F311" s="53" t="s">
        <v>23</v>
      </c>
      <c r="G311" s="53"/>
      <c r="H311" s="53" t="s">
        <v>24</v>
      </c>
      <c r="I311" s="53"/>
      <c r="J311" s="53" t="s">
        <v>25</v>
      </c>
      <c r="K311" s="53"/>
      <c r="L311" s="53" t="s">
        <v>26</v>
      </c>
      <c r="M311" s="53"/>
      <c r="N311" s="53" t="s">
        <v>27</v>
      </c>
      <c r="O311" s="53"/>
      <c r="P311" s="53" t="s">
        <v>28</v>
      </c>
      <c r="Q311" s="53"/>
      <c r="R311" s="54" t="s">
        <v>29</v>
      </c>
    </row>
    <row r="312" spans="1:18"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5"/>
    </row>
    <row r="313" spans="1:18"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5"/>
    </row>
    <row r="314" spans="1:18">
      <c r="B314" s="53"/>
      <c r="C314" s="53"/>
      <c r="D314" s="11" t="s">
        <v>12</v>
      </c>
      <c r="E314" s="11" t="s">
        <v>30</v>
      </c>
      <c r="F314" s="11" t="s">
        <v>12</v>
      </c>
      <c r="G314" s="11" t="s">
        <v>30</v>
      </c>
      <c r="H314" s="11" t="s">
        <v>12</v>
      </c>
      <c r="I314" s="11" t="s">
        <v>30</v>
      </c>
      <c r="J314" s="11" t="s">
        <v>12</v>
      </c>
      <c r="K314" s="11" t="s">
        <v>30</v>
      </c>
      <c r="L314" s="11" t="s">
        <v>12</v>
      </c>
      <c r="M314" s="11" t="s">
        <v>30</v>
      </c>
      <c r="N314" s="11" t="s">
        <v>12</v>
      </c>
      <c r="O314" s="11" t="s">
        <v>30</v>
      </c>
      <c r="P314" s="53"/>
      <c r="Q314" s="53"/>
      <c r="R314" s="56"/>
    </row>
    <row r="315" spans="1:18" ht="17.25" customHeight="1">
      <c r="A315" s="63">
        <v>23</v>
      </c>
      <c r="B315" s="64"/>
      <c r="C315" s="7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61">
        <f t="shared" ref="P315:P320" si="53">(D315+E315+F315+G315+H315+I315+J315+K315+L315+M315+N315+O315)</f>
        <v>0</v>
      </c>
      <c r="Q315" s="62"/>
      <c r="R315" s="8">
        <f>(P315/D322)</f>
        <v>0</v>
      </c>
    </row>
    <row r="316" spans="1:18" ht="17.25" customHeight="1">
      <c r="A316" s="63"/>
      <c r="B316" s="64"/>
      <c r="C316" s="7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61">
        <f t="shared" si="53"/>
        <v>0</v>
      </c>
      <c r="Q316" s="62"/>
      <c r="R316" s="8">
        <f>P316/D322</f>
        <v>0</v>
      </c>
    </row>
    <row r="317" spans="1:18" ht="17.25" customHeight="1">
      <c r="A317" s="63"/>
      <c r="B317" s="64"/>
      <c r="C317" s="7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61">
        <f t="shared" si="53"/>
        <v>0</v>
      </c>
      <c r="Q317" s="62"/>
      <c r="R317" s="8">
        <f>P317/D322</f>
        <v>0</v>
      </c>
    </row>
    <row r="318" spans="1:18" ht="17.25" customHeight="1">
      <c r="A318" s="63"/>
      <c r="B318" s="64"/>
      <c r="C318" s="7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61">
        <f t="shared" si="53"/>
        <v>0</v>
      </c>
      <c r="Q318" s="62"/>
      <c r="R318" s="8">
        <f>(P318/D322)</f>
        <v>0</v>
      </c>
    </row>
    <row r="319" spans="1:18" ht="17.25" customHeight="1">
      <c r="A319" s="63"/>
      <c r="B319" s="64"/>
      <c r="C319" s="7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61">
        <f t="shared" si="53"/>
        <v>0</v>
      </c>
      <c r="Q319" s="62"/>
      <c r="R319" s="8">
        <f>P319/D322</f>
        <v>0</v>
      </c>
    </row>
    <row r="320" spans="1:18" ht="17.25" customHeight="1">
      <c r="A320" s="63"/>
      <c r="B320" s="64"/>
      <c r="C320" s="7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61">
        <f t="shared" si="53"/>
        <v>0</v>
      </c>
      <c r="Q320" s="62"/>
      <c r="R320" s="8">
        <f>P320/D322</f>
        <v>0</v>
      </c>
    </row>
    <row r="321" spans="1:18">
      <c r="A321" s="63"/>
      <c r="B321" s="64"/>
      <c r="C321" s="7" t="s">
        <v>28</v>
      </c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61">
        <f t="shared" ref="P321" si="54">(P315+P316+P317+P318+P319+P320)</f>
        <v>0</v>
      </c>
      <c r="Q321" s="62"/>
      <c r="R321" s="8">
        <f>(R315+R316+R317+R318+R319+R320)</f>
        <v>0</v>
      </c>
    </row>
    <row r="322" spans="1:18" ht="41.25">
      <c r="A322" s="63"/>
      <c r="B322" s="64"/>
      <c r="C322" s="7" t="s">
        <v>31</v>
      </c>
      <c r="D322" s="12">
        <v>100</v>
      </c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</row>
    <row r="324" spans="1:18">
      <c r="B324" s="10"/>
      <c r="C324" s="10"/>
      <c r="D324" s="58" t="s">
        <v>20</v>
      </c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</row>
    <row r="325" spans="1:18">
      <c r="B325" s="53" t="s">
        <v>32</v>
      </c>
      <c r="C325" s="53" t="s">
        <v>21</v>
      </c>
      <c r="D325" s="53" t="s">
        <v>22</v>
      </c>
      <c r="E325" s="53"/>
      <c r="F325" s="53" t="s">
        <v>23</v>
      </c>
      <c r="G325" s="53"/>
      <c r="H325" s="53" t="s">
        <v>24</v>
      </c>
      <c r="I325" s="53"/>
      <c r="J325" s="53" t="s">
        <v>25</v>
      </c>
      <c r="K325" s="53"/>
      <c r="L325" s="53" t="s">
        <v>26</v>
      </c>
      <c r="M325" s="53"/>
      <c r="N325" s="53" t="s">
        <v>27</v>
      </c>
      <c r="O325" s="53"/>
      <c r="P325" s="53" t="s">
        <v>28</v>
      </c>
      <c r="Q325" s="53"/>
      <c r="R325" s="54" t="s">
        <v>29</v>
      </c>
    </row>
    <row r="326" spans="1:18">
      <c r="B326" s="53"/>
      <c r="C326" s="53"/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5"/>
    </row>
    <row r="327" spans="1:18">
      <c r="B327" s="53"/>
      <c r="C327" s="53"/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5"/>
    </row>
    <row r="328" spans="1:18">
      <c r="B328" s="53"/>
      <c r="C328" s="53"/>
      <c r="D328" s="11" t="s">
        <v>12</v>
      </c>
      <c r="E328" s="11" t="s">
        <v>30</v>
      </c>
      <c r="F328" s="11" t="s">
        <v>12</v>
      </c>
      <c r="G328" s="11" t="s">
        <v>30</v>
      </c>
      <c r="H328" s="11" t="s">
        <v>12</v>
      </c>
      <c r="I328" s="11" t="s">
        <v>30</v>
      </c>
      <c r="J328" s="11" t="s">
        <v>12</v>
      </c>
      <c r="K328" s="11" t="s">
        <v>30</v>
      </c>
      <c r="L328" s="11" t="s">
        <v>12</v>
      </c>
      <c r="M328" s="11" t="s">
        <v>30</v>
      </c>
      <c r="N328" s="11" t="s">
        <v>12</v>
      </c>
      <c r="O328" s="11" t="s">
        <v>30</v>
      </c>
      <c r="P328" s="53"/>
      <c r="Q328" s="53"/>
      <c r="R328" s="56"/>
    </row>
    <row r="329" spans="1:18" ht="16.5" customHeight="1">
      <c r="A329" s="63">
        <v>24</v>
      </c>
      <c r="B329" s="64"/>
      <c r="C329" s="7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61">
        <f t="shared" ref="P329:P334" si="55">(D329+E329+F329+G329+H329+I329+J329+K329+L329+M329+N329+O329)</f>
        <v>0</v>
      </c>
      <c r="Q329" s="62"/>
      <c r="R329" s="8">
        <f>(P329/D336)</f>
        <v>0</v>
      </c>
    </row>
    <row r="330" spans="1:18" ht="16.5" customHeight="1">
      <c r="A330" s="63"/>
      <c r="B330" s="64"/>
      <c r="C330" s="7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61">
        <f t="shared" si="55"/>
        <v>0</v>
      </c>
      <c r="Q330" s="62"/>
      <c r="R330" s="8">
        <f>P330/D336</f>
        <v>0</v>
      </c>
    </row>
    <row r="331" spans="1:18" ht="16.5" customHeight="1">
      <c r="A331" s="63"/>
      <c r="B331" s="64"/>
      <c r="C331" s="7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61">
        <f t="shared" si="55"/>
        <v>0</v>
      </c>
      <c r="Q331" s="62"/>
      <c r="R331" s="8">
        <f>P331/D336</f>
        <v>0</v>
      </c>
    </row>
    <row r="332" spans="1:18" ht="16.5" customHeight="1">
      <c r="A332" s="63"/>
      <c r="B332" s="64"/>
      <c r="C332" s="7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61">
        <f t="shared" si="55"/>
        <v>0</v>
      </c>
      <c r="Q332" s="62"/>
      <c r="R332" s="8">
        <f>(P332/D336)</f>
        <v>0</v>
      </c>
    </row>
    <row r="333" spans="1:18" ht="16.5" customHeight="1">
      <c r="A333" s="63"/>
      <c r="B333" s="64"/>
      <c r="C333" s="7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61">
        <f t="shared" si="55"/>
        <v>0</v>
      </c>
      <c r="Q333" s="62"/>
      <c r="R333" s="8">
        <f>P333/D336</f>
        <v>0</v>
      </c>
    </row>
    <row r="334" spans="1:18" ht="16.5" customHeight="1">
      <c r="A334" s="63"/>
      <c r="B334" s="64"/>
      <c r="C334" s="7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61">
        <f t="shared" si="55"/>
        <v>0</v>
      </c>
      <c r="Q334" s="62"/>
      <c r="R334" s="8">
        <f>P334/D336</f>
        <v>0</v>
      </c>
    </row>
    <row r="335" spans="1:18">
      <c r="A335" s="63"/>
      <c r="B335" s="64"/>
      <c r="C335" s="7" t="s">
        <v>28</v>
      </c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61">
        <f t="shared" ref="P335" si="56">(P329+P330+P331+P332+P333+P334)</f>
        <v>0</v>
      </c>
      <c r="Q335" s="62"/>
      <c r="R335" s="8">
        <f>(R329+R330+R331+R332+R333+R334)</f>
        <v>0</v>
      </c>
    </row>
    <row r="336" spans="1:18" ht="41.25">
      <c r="A336" s="63"/>
      <c r="B336" s="64"/>
      <c r="C336" s="7" t="s">
        <v>31</v>
      </c>
      <c r="D336" s="12">
        <v>100</v>
      </c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</row>
    <row r="338" spans="1:18">
      <c r="B338" s="10"/>
      <c r="C338" s="10"/>
      <c r="D338" s="58" t="s">
        <v>20</v>
      </c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</row>
    <row r="339" spans="1:18">
      <c r="B339" s="53" t="s">
        <v>32</v>
      </c>
      <c r="C339" s="53" t="s">
        <v>21</v>
      </c>
      <c r="D339" s="53" t="s">
        <v>22</v>
      </c>
      <c r="E339" s="53"/>
      <c r="F339" s="53" t="s">
        <v>23</v>
      </c>
      <c r="G339" s="53"/>
      <c r="H339" s="53" t="s">
        <v>24</v>
      </c>
      <c r="I339" s="53"/>
      <c r="J339" s="53" t="s">
        <v>25</v>
      </c>
      <c r="K339" s="53"/>
      <c r="L339" s="53" t="s">
        <v>26</v>
      </c>
      <c r="M339" s="53"/>
      <c r="N339" s="53" t="s">
        <v>27</v>
      </c>
      <c r="O339" s="53"/>
      <c r="P339" s="53" t="s">
        <v>28</v>
      </c>
      <c r="Q339" s="53"/>
      <c r="R339" s="54" t="s">
        <v>29</v>
      </c>
    </row>
    <row r="340" spans="1:18"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5"/>
    </row>
    <row r="341" spans="1:18"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5"/>
    </row>
    <row r="342" spans="1:18">
      <c r="B342" s="53"/>
      <c r="C342" s="53"/>
      <c r="D342" s="11" t="s">
        <v>12</v>
      </c>
      <c r="E342" s="11" t="s">
        <v>30</v>
      </c>
      <c r="F342" s="11" t="s">
        <v>12</v>
      </c>
      <c r="G342" s="11" t="s">
        <v>30</v>
      </c>
      <c r="H342" s="11" t="s">
        <v>12</v>
      </c>
      <c r="I342" s="11" t="s">
        <v>30</v>
      </c>
      <c r="J342" s="11" t="s">
        <v>12</v>
      </c>
      <c r="K342" s="11" t="s">
        <v>30</v>
      </c>
      <c r="L342" s="11" t="s">
        <v>12</v>
      </c>
      <c r="M342" s="11" t="s">
        <v>30</v>
      </c>
      <c r="N342" s="11" t="s">
        <v>12</v>
      </c>
      <c r="O342" s="11" t="s">
        <v>30</v>
      </c>
      <c r="P342" s="53"/>
      <c r="Q342" s="53"/>
      <c r="R342" s="56"/>
    </row>
    <row r="343" spans="1:18" ht="16.5" customHeight="1">
      <c r="A343" s="63">
        <v>25</v>
      </c>
      <c r="B343" s="64"/>
      <c r="C343" s="7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61">
        <f t="shared" ref="P343:P348" si="57">(D343+E343+F343+G343+H343+I343+J343+K343+L343+M343+N343+O343)</f>
        <v>0</v>
      </c>
      <c r="Q343" s="62"/>
      <c r="R343" s="8">
        <f>(P343/D350)</f>
        <v>0</v>
      </c>
    </row>
    <row r="344" spans="1:18" ht="16.5" customHeight="1">
      <c r="A344" s="63"/>
      <c r="B344" s="64"/>
      <c r="C344" s="7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61">
        <f t="shared" si="57"/>
        <v>0</v>
      </c>
      <c r="Q344" s="62"/>
      <c r="R344" s="8">
        <f>P344/D350</f>
        <v>0</v>
      </c>
    </row>
    <row r="345" spans="1:18" ht="16.5" customHeight="1">
      <c r="A345" s="63"/>
      <c r="B345" s="64"/>
      <c r="C345" s="7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61">
        <f t="shared" si="57"/>
        <v>0</v>
      </c>
      <c r="Q345" s="62"/>
      <c r="R345" s="8">
        <f>P345/D350</f>
        <v>0</v>
      </c>
    </row>
    <row r="346" spans="1:18" ht="16.5" customHeight="1">
      <c r="A346" s="63"/>
      <c r="B346" s="64"/>
      <c r="C346" s="7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61">
        <f t="shared" si="57"/>
        <v>0</v>
      </c>
      <c r="Q346" s="62"/>
      <c r="R346" s="8">
        <f>(P346/D350)</f>
        <v>0</v>
      </c>
    </row>
    <row r="347" spans="1:18" ht="16.5" customHeight="1">
      <c r="A347" s="63"/>
      <c r="B347" s="64"/>
      <c r="C347" s="7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61">
        <f t="shared" si="57"/>
        <v>0</v>
      </c>
      <c r="Q347" s="62"/>
      <c r="R347" s="8">
        <f>P347/D350</f>
        <v>0</v>
      </c>
    </row>
    <row r="348" spans="1:18" ht="16.5" customHeight="1">
      <c r="A348" s="63"/>
      <c r="B348" s="64"/>
      <c r="C348" s="7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61">
        <f t="shared" si="57"/>
        <v>0</v>
      </c>
      <c r="Q348" s="62"/>
      <c r="R348" s="8">
        <f>P348/D350</f>
        <v>0</v>
      </c>
    </row>
    <row r="349" spans="1:18">
      <c r="A349" s="63"/>
      <c r="B349" s="64"/>
      <c r="C349" s="7" t="s">
        <v>28</v>
      </c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61">
        <f t="shared" ref="P349" si="58">(P343+P344+P345+P346+P347+P348)</f>
        <v>0</v>
      </c>
      <c r="Q349" s="62"/>
      <c r="R349" s="8">
        <f>(R343+R344+R345+R346+R347+R348)</f>
        <v>0</v>
      </c>
    </row>
    <row r="350" spans="1:18" ht="41.25">
      <c r="A350" s="63"/>
      <c r="B350" s="64"/>
      <c r="C350" s="7" t="s">
        <v>31</v>
      </c>
      <c r="D350" s="12">
        <v>100</v>
      </c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</row>
    <row r="352" spans="1:18">
      <c r="B352" s="10"/>
      <c r="C352" s="10"/>
      <c r="D352" s="58" t="s">
        <v>20</v>
      </c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</row>
    <row r="353" spans="1:18">
      <c r="B353" s="53" t="s">
        <v>32</v>
      </c>
      <c r="C353" s="53" t="s">
        <v>21</v>
      </c>
      <c r="D353" s="53" t="s">
        <v>22</v>
      </c>
      <c r="E353" s="53"/>
      <c r="F353" s="53" t="s">
        <v>23</v>
      </c>
      <c r="G353" s="53"/>
      <c r="H353" s="53" t="s">
        <v>24</v>
      </c>
      <c r="I353" s="53"/>
      <c r="J353" s="53" t="s">
        <v>25</v>
      </c>
      <c r="K353" s="53"/>
      <c r="L353" s="53" t="s">
        <v>26</v>
      </c>
      <c r="M353" s="53"/>
      <c r="N353" s="53" t="s">
        <v>27</v>
      </c>
      <c r="O353" s="53"/>
      <c r="P353" s="53" t="s">
        <v>28</v>
      </c>
      <c r="Q353" s="53"/>
      <c r="R353" s="54" t="s">
        <v>29</v>
      </c>
    </row>
    <row r="354" spans="1:18"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5"/>
    </row>
    <row r="355" spans="1:18"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5"/>
    </row>
    <row r="356" spans="1:18">
      <c r="B356" s="53"/>
      <c r="C356" s="53"/>
      <c r="D356" s="11" t="s">
        <v>12</v>
      </c>
      <c r="E356" s="11" t="s">
        <v>30</v>
      </c>
      <c r="F356" s="11" t="s">
        <v>12</v>
      </c>
      <c r="G356" s="11" t="s">
        <v>30</v>
      </c>
      <c r="H356" s="11" t="s">
        <v>12</v>
      </c>
      <c r="I356" s="11" t="s">
        <v>30</v>
      </c>
      <c r="J356" s="11" t="s">
        <v>12</v>
      </c>
      <c r="K356" s="11" t="s">
        <v>30</v>
      </c>
      <c r="L356" s="11" t="s">
        <v>12</v>
      </c>
      <c r="M356" s="11" t="s">
        <v>30</v>
      </c>
      <c r="N356" s="11" t="s">
        <v>12</v>
      </c>
      <c r="O356" s="11" t="s">
        <v>30</v>
      </c>
      <c r="P356" s="53"/>
      <c r="Q356" s="53"/>
      <c r="R356" s="56"/>
    </row>
    <row r="357" spans="1:18" ht="16.5" customHeight="1">
      <c r="A357" s="63">
        <v>26</v>
      </c>
      <c r="B357" s="64"/>
      <c r="C357" s="7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61">
        <f t="shared" ref="P357:P362" si="59">(D357+E357+F357+G357+H357+I357+J357+K357+L357+M357+N357+O357)</f>
        <v>0</v>
      </c>
      <c r="Q357" s="62"/>
      <c r="R357" s="8">
        <f>(P357/D364)</f>
        <v>0</v>
      </c>
    </row>
    <row r="358" spans="1:18" ht="16.5" customHeight="1">
      <c r="A358" s="63"/>
      <c r="B358" s="64"/>
      <c r="C358" s="7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61">
        <f t="shared" si="59"/>
        <v>0</v>
      </c>
      <c r="Q358" s="62"/>
      <c r="R358" s="8">
        <f>P358/D364</f>
        <v>0</v>
      </c>
    </row>
    <row r="359" spans="1:18" ht="16.5" customHeight="1">
      <c r="A359" s="63"/>
      <c r="B359" s="64"/>
      <c r="C359" s="7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61">
        <f t="shared" si="59"/>
        <v>0</v>
      </c>
      <c r="Q359" s="62"/>
      <c r="R359" s="8">
        <f>P359/D364</f>
        <v>0</v>
      </c>
    </row>
    <row r="360" spans="1:18" ht="16.5" customHeight="1">
      <c r="A360" s="63"/>
      <c r="B360" s="64"/>
      <c r="C360" s="7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61">
        <f t="shared" si="59"/>
        <v>0</v>
      </c>
      <c r="Q360" s="62"/>
      <c r="R360" s="8">
        <f>(P360/D364)</f>
        <v>0</v>
      </c>
    </row>
    <row r="361" spans="1:18" ht="16.5" customHeight="1">
      <c r="A361" s="63"/>
      <c r="B361" s="64"/>
      <c r="C361" s="7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61">
        <f t="shared" si="59"/>
        <v>0</v>
      </c>
      <c r="Q361" s="62"/>
      <c r="R361" s="8">
        <f>P361/D364</f>
        <v>0</v>
      </c>
    </row>
    <row r="362" spans="1:18" ht="16.5" customHeight="1">
      <c r="A362" s="63"/>
      <c r="B362" s="64"/>
      <c r="C362" s="7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61">
        <f t="shared" si="59"/>
        <v>0</v>
      </c>
      <c r="Q362" s="62"/>
      <c r="R362" s="8">
        <f>P362/D364</f>
        <v>0</v>
      </c>
    </row>
    <row r="363" spans="1:18">
      <c r="A363" s="63"/>
      <c r="B363" s="64"/>
      <c r="C363" s="7" t="s">
        <v>28</v>
      </c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61">
        <f t="shared" ref="P363" si="60">(P357+P358+P359+P360+P361+P362)</f>
        <v>0</v>
      </c>
      <c r="Q363" s="62"/>
      <c r="R363" s="8">
        <f>(R357+R358+R359+R360+R361+R362)</f>
        <v>0</v>
      </c>
    </row>
    <row r="364" spans="1:18" ht="41.25">
      <c r="A364" s="63"/>
      <c r="B364" s="64"/>
      <c r="C364" s="7" t="s">
        <v>31</v>
      </c>
      <c r="D364" s="12">
        <v>100</v>
      </c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</row>
    <row r="366" spans="1:18">
      <c r="B366" s="10"/>
      <c r="C366" s="10"/>
      <c r="D366" s="58" t="s">
        <v>20</v>
      </c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</row>
    <row r="367" spans="1:18">
      <c r="B367" s="53" t="s">
        <v>32</v>
      </c>
      <c r="C367" s="53" t="s">
        <v>21</v>
      </c>
      <c r="D367" s="53" t="s">
        <v>22</v>
      </c>
      <c r="E367" s="53"/>
      <c r="F367" s="53" t="s">
        <v>23</v>
      </c>
      <c r="G367" s="53"/>
      <c r="H367" s="53" t="s">
        <v>24</v>
      </c>
      <c r="I367" s="53"/>
      <c r="J367" s="53" t="s">
        <v>25</v>
      </c>
      <c r="K367" s="53"/>
      <c r="L367" s="53" t="s">
        <v>26</v>
      </c>
      <c r="M367" s="53"/>
      <c r="N367" s="53" t="s">
        <v>27</v>
      </c>
      <c r="O367" s="53"/>
      <c r="P367" s="53" t="s">
        <v>28</v>
      </c>
      <c r="Q367" s="53"/>
      <c r="R367" s="54" t="s">
        <v>29</v>
      </c>
    </row>
    <row r="368" spans="1:18"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5"/>
    </row>
    <row r="369" spans="1:18"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5"/>
    </row>
    <row r="370" spans="1:18">
      <c r="B370" s="53"/>
      <c r="C370" s="53"/>
      <c r="D370" s="11" t="s">
        <v>12</v>
      </c>
      <c r="E370" s="11" t="s">
        <v>30</v>
      </c>
      <c r="F370" s="11" t="s">
        <v>12</v>
      </c>
      <c r="G370" s="11" t="s">
        <v>30</v>
      </c>
      <c r="H370" s="11" t="s">
        <v>12</v>
      </c>
      <c r="I370" s="11" t="s">
        <v>30</v>
      </c>
      <c r="J370" s="11" t="s">
        <v>12</v>
      </c>
      <c r="K370" s="11" t="s">
        <v>30</v>
      </c>
      <c r="L370" s="11" t="s">
        <v>12</v>
      </c>
      <c r="M370" s="11" t="s">
        <v>30</v>
      </c>
      <c r="N370" s="11" t="s">
        <v>12</v>
      </c>
      <c r="O370" s="11" t="s">
        <v>30</v>
      </c>
      <c r="P370" s="53"/>
      <c r="Q370" s="53"/>
      <c r="R370" s="56"/>
    </row>
    <row r="371" spans="1:18" ht="16.5" customHeight="1">
      <c r="A371" s="63">
        <v>27</v>
      </c>
      <c r="B371" s="64"/>
      <c r="C371" s="7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61">
        <f t="shared" ref="P371:P376" si="61">(D371+E371+F371+G371+H371+I371+J371+K371+L371+M371+N371+O371)</f>
        <v>0</v>
      </c>
      <c r="Q371" s="62"/>
      <c r="R371" s="8">
        <f>(P371/D378)</f>
        <v>0</v>
      </c>
    </row>
    <row r="372" spans="1:18" ht="16.5" customHeight="1">
      <c r="A372" s="63"/>
      <c r="B372" s="64"/>
      <c r="C372" s="7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61">
        <f t="shared" si="61"/>
        <v>0</v>
      </c>
      <c r="Q372" s="62"/>
      <c r="R372" s="8">
        <f>P372/D378</f>
        <v>0</v>
      </c>
    </row>
    <row r="373" spans="1:18" ht="16.5" customHeight="1">
      <c r="A373" s="63"/>
      <c r="B373" s="64"/>
      <c r="C373" s="7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61">
        <f t="shared" si="61"/>
        <v>0</v>
      </c>
      <c r="Q373" s="62"/>
      <c r="R373" s="8">
        <f>P373/D378</f>
        <v>0</v>
      </c>
    </row>
    <row r="374" spans="1:18" ht="16.5" customHeight="1">
      <c r="A374" s="63"/>
      <c r="B374" s="64"/>
      <c r="C374" s="7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61">
        <f t="shared" si="61"/>
        <v>0</v>
      </c>
      <c r="Q374" s="62"/>
      <c r="R374" s="8">
        <f>(P374/D378)</f>
        <v>0</v>
      </c>
    </row>
    <row r="375" spans="1:18" ht="16.5" customHeight="1">
      <c r="A375" s="63"/>
      <c r="B375" s="64"/>
      <c r="C375" s="7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61">
        <f t="shared" si="61"/>
        <v>0</v>
      </c>
      <c r="Q375" s="62"/>
      <c r="R375" s="8">
        <f>P375/D378</f>
        <v>0</v>
      </c>
    </row>
    <row r="376" spans="1:18" ht="16.5" customHeight="1">
      <c r="A376" s="63"/>
      <c r="B376" s="64"/>
      <c r="C376" s="7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61">
        <f t="shared" si="61"/>
        <v>0</v>
      </c>
      <c r="Q376" s="62"/>
      <c r="R376" s="8">
        <f>P376/D378</f>
        <v>0</v>
      </c>
    </row>
    <row r="377" spans="1:18">
      <c r="A377" s="63"/>
      <c r="B377" s="64"/>
      <c r="C377" s="7" t="s">
        <v>28</v>
      </c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61">
        <f t="shared" ref="P377" si="62">(P371+P372+P373+P374+P375+P376)</f>
        <v>0</v>
      </c>
      <c r="Q377" s="62"/>
      <c r="R377" s="8">
        <f>(R371+R372+R373+R374+R375+R376)</f>
        <v>0</v>
      </c>
    </row>
    <row r="378" spans="1:18" ht="41.25">
      <c r="A378" s="63"/>
      <c r="B378" s="64"/>
      <c r="C378" s="7" t="s">
        <v>31</v>
      </c>
      <c r="D378" s="12">
        <v>100</v>
      </c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</row>
    <row r="380" spans="1:18">
      <c r="B380" s="10"/>
      <c r="C380" s="10"/>
      <c r="D380" s="58" t="s">
        <v>20</v>
      </c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</row>
    <row r="381" spans="1:18">
      <c r="B381" s="53" t="s">
        <v>32</v>
      </c>
      <c r="C381" s="53" t="s">
        <v>21</v>
      </c>
      <c r="D381" s="53" t="s">
        <v>22</v>
      </c>
      <c r="E381" s="53"/>
      <c r="F381" s="53" t="s">
        <v>23</v>
      </c>
      <c r="G381" s="53"/>
      <c r="H381" s="53" t="s">
        <v>24</v>
      </c>
      <c r="I381" s="53"/>
      <c r="J381" s="53" t="s">
        <v>25</v>
      </c>
      <c r="K381" s="53"/>
      <c r="L381" s="53" t="s">
        <v>26</v>
      </c>
      <c r="M381" s="53"/>
      <c r="N381" s="53" t="s">
        <v>27</v>
      </c>
      <c r="O381" s="53"/>
      <c r="P381" s="53" t="s">
        <v>28</v>
      </c>
      <c r="Q381" s="53"/>
      <c r="R381" s="54" t="s">
        <v>29</v>
      </c>
    </row>
    <row r="382" spans="1:18"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5"/>
    </row>
    <row r="383" spans="1:18"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5"/>
    </row>
    <row r="384" spans="1:18">
      <c r="B384" s="53"/>
      <c r="C384" s="53"/>
      <c r="D384" s="11" t="s">
        <v>12</v>
      </c>
      <c r="E384" s="11" t="s">
        <v>30</v>
      </c>
      <c r="F384" s="11" t="s">
        <v>12</v>
      </c>
      <c r="G384" s="11" t="s">
        <v>30</v>
      </c>
      <c r="H384" s="11" t="s">
        <v>12</v>
      </c>
      <c r="I384" s="11" t="s">
        <v>30</v>
      </c>
      <c r="J384" s="11" t="s">
        <v>12</v>
      </c>
      <c r="K384" s="11" t="s">
        <v>30</v>
      </c>
      <c r="L384" s="11" t="s">
        <v>12</v>
      </c>
      <c r="M384" s="11" t="s">
        <v>30</v>
      </c>
      <c r="N384" s="11" t="s">
        <v>12</v>
      </c>
      <c r="O384" s="11" t="s">
        <v>30</v>
      </c>
      <c r="P384" s="53"/>
      <c r="Q384" s="53"/>
      <c r="R384" s="56"/>
    </row>
    <row r="385" spans="1:18" ht="16.5" customHeight="1">
      <c r="A385" s="63">
        <v>28</v>
      </c>
      <c r="B385" s="64"/>
      <c r="C385" s="7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61">
        <f t="shared" ref="P385:P390" si="63">(D385+E385+F385+G385+H385+I385+J385+K385+L385+M385+N385+O385)</f>
        <v>0</v>
      </c>
      <c r="Q385" s="62"/>
      <c r="R385" s="8">
        <f>(P385/D392)</f>
        <v>0</v>
      </c>
    </row>
    <row r="386" spans="1:18" ht="16.5" customHeight="1">
      <c r="A386" s="63"/>
      <c r="B386" s="64"/>
      <c r="C386" s="7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61">
        <f t="shared" si="63"/>
        <v>0</v>
      </c>
      <c r="Q386" s="62"/>
      <c r="R386" s="8">
        <f>P386/D392</f>
        <v>0</v>
      </c>
    </row>
    <row r="387" spans="1:18" ht="16.5" customHeight="1">
      <c r="A387" s="63"/>
      <c r="B387" s="64"/>
      <c r="C387" s="7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61">
        <f t="shared" si="63"/>
        <v>0</v>
      </c>
      <c r="Q387" s="62"/>
      <c r="R387" s="8">
        <f>P387/D392</f>
        <v>0</v>
      </c>
    </row>
    <row r="388" spans="1:18" ht="16.5" customHeight="1">
      <c r="A388" s="63"/>
      <c r="B388" s="64"/>
      <c r="C388" s="7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61">
        <f t="shared" si="63"/>
        <v>0</v>
      </c>
      <c r="Q388" s="62"/>
      <c r="R388" s="8">
        <f>(P388/D392)</f>
        <v>0</v>
      </c>
    </row>
    <row r="389" spans="1:18" ht="16.5" customHeight="1">
      <c r="A389" s="63"/>
      <c r="B389" s="64"/>
      <c r="C389" s="7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61">
        <f t="shared" si="63"/>
        <v>0</v>
      </c>
      <c r="Q389" s="62"/>
      <c r="R389" s="8">
        <f>P389/D392</f>
        <v>0</v>
      </c>
    </row>
    <row r="390" spans="1:18" ht="16.5" customHeight="1">
      <c r="A390" s="63"/>
      <c r="B390" s="64"/>
      <c r="C390" s="7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61">
        <f t="shared" si="63"/>
        <v>0</v>
      </c>
      <c r="Q390" s="62"/>
      <c r="R390" s="8">
        <f>P390/D392</f>
        <v>0</v>
      </c>
    </row>
    <row r="391" spans="1:18">
      <c r="A391" s="63"/>
      <c r="B391" s="64"/>
      <c r="C391" s="7" t="s">
        <v>28</v>
      </c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61">
        <f t="shared" ref="P391" si="64">(P385+P386+P387+P388+P389+P390)</f>
        <v>0</v>
      </c>
      <c r="Q391" s="62"/>
      <c r="R391" s="8">
        <f>(R385+R386+R387+R388+R389+R390)</f>
        <v>0</v>
      </c>
    </row>
    <row r="392" spans="1:18" ht="41.25">
      <c r="A392" s="63"/>
      <c r="B392" s="64"/>
      <c r="C392" s="7" t="s">
        <v>31</v>
      </c>
      <c r="D392" s="12">
        <v>100</v>
      </c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</row>
    <row r="394" spans="1:18">
      <c r="B394" s="10"/>
      <c r="C394" s="10"/>
      <c r="D394" s="58" t="s">
        <v>20</v>
      </c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</row>
    <row r="395" spans="1:18">
      <c r="B395" s="53" t="s">
        <v>32</v>
      </c>
      <c r="C395" s="53" t="s">
        <v>21</v>
      </c>
      <c r="D395" s="53" t="s">
        <v>22</v>
      </c>
      <c r="E395" s="53"/>
      <c r="F395" s="53" t="s">
        <v>23</v>
      </c>
      <c r="G395" s="53"/>
      <c r="H395" s="53" t="s">
        <v>24</v>
      </c>
      <c r="I395" s="53"/>
      <c r="J395" s="53" t="s">
        <v>25</v>
      </c>
      <c r="K395" s="53"/>
      <c r="L395" s="53" t="s">
        <v>26</v>
      </c>
      <c r="M395" s="53"/>
      <c r="N395" s="53" t="s">
        <v>27</v>
      </c>
      <c r="O395" s="53"/>
      <c r="P395" s="53" t="s">
        <v>28</v>
      </c>
      <c r="Q395" s="53"/>
      <c r="R395" s="54" t="s">
        <v>29</v>
      </c>
    </row>
    <row r="396" spans="1:18"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5"/>
    </row>
    <row r="397" spans="1:18"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5"/>
    </row>
    <row r="398" spans="1:18">
      <c r="B398" s="53"/>
      <c r="C398" s="53"/>
      <c r="D398" s="11" t="s">
        <v>12</v>
      </c>
      <c r="E398" s="11" t="s">
        <v>30</v>
      </c>
      <c r="F398" s="11" t="s">
        <v>12</v>
      </c>
      <c r="G398" s="11" t="s">
        <v>30</v>
      </c>
      <c r="H398" s="11" t="s">
        <v>12</v>
      </c>
      <c r="I398" s="11" t="s">
        <v>30</v>
      </c>
      <c r="J398" s="11" t="s">
        <v>12</v>
      </c>
      <c r="K398" s="11" t="s">
        <v>30</v>
      </c>
      <c r="L398" s="11" t="s">
        <v>12</v>
      </c>
      <c r="M398" s="11" t="s">
        <v>30</v>
      </c>
      <c r="N398" s="11" t="s">
        <v>12</v>
      </c>
      <c r="O398" s="11" t="s">
        <v>30</v>
      </c>
      <c r="P398" s="53"/>
      <c r="Q398" s="53"/>
      <c r="R398" s="56"/>
    </row>
    <row r="399" spans="1:18" ht="17.25" customHeight="1">
      <c r="A399" s="63">
        <v>29</v>
      </c>
      <c r="B399" s="64"/>
      <c r="C399" s="7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61">
        <f t="shared" ref="P399:P404" si="65">(D399+E399+F399+G399+H399+I399+J399+K399+L399+M399+N399+O399)</f>
        <v>0</v>
      </c>
      <c r="Q399" s="62"/>
      <c r="R399" s="8">
        <f>(P399/D406)</f>
        <v>0</v>
      </c>
    </row>
    <row r="400" spans="1:18" ht="17.25" customHeight="1">
      <c r="A400" s="63"/>
      <c r="B400" s="64"/>
      <c r="C400" s="7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61">
        <f t="shared" si="65"/>
        <v>0</v>
      </c>
      <c r="Q400" s="62"/>
      <c r="R400" s="8">
        <f>P400/D406</f>
        <v>0</v>
      </c>
    </row>
    <row r="401" spans="1:18" ht="17.25" customHeight="1">
      <c r="A401" s="63"/>
      <c r="B401" s="64"/>
      <c r="C401" s="7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61">
        <f t="shared" si="65"/>
        <v>0</v>
      </c>
      <c r="Q401" s="62"/>
      <c r="R401" s="8">
        <f>P401/D406</f>
        <v>0</v>
      </c>
    </row>
    <row r="402" spans="1:18" ht="17.25" customHeight="1">
      <c r="A402" s="63"/>
      <c r="B402" s="64"/>
      <c r="C402" s="7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61">
        <f t="shared" si="65"/>
        <v>0</v>
      </c>
      <c r="Q402" s="62"/>
      <c r="R402" s="8">
        <f>(P402/D406)</f>
        <v>0</v>
      </c>
    </row>
    <row r="403" spans="1:18" ht="17.25" customHeight="1">
      <c r="A403" s="63"/>
      <c r="B403" s="64"/>
      <c r="C403" s="7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61">
        <f t="shared" si="65"/>
        <v>0</v>
      </c>
      <c r="Q403" s="62"/>
      <c r="R403" s="8">
        <f>P403/D406</f>
        <v>0</v>
      </c>
    </row>
    <row r="404" spans="1:18" ht="17.25" customHeight="1">
      <c r="A404" s="63"/>
      <c r="B404" s="64"/>
      <c r="C404" s="7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61">
        <f t="shared" si="65"/>
        <v>0</v>
      </c>
      <c r="Q404" s="62"/>
      <c r="R404" s="8">
        <f>P404/D406</f>
        <v>0</v>
      </c>
    </row>
    <row r="405" spans="1:18">
      <c r="A405" s="63"/>
      <c r="B405" s="64"/>
      <c r="C405" s="7" t="s">
        <v>28</v>
      </c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61">
        <f t="shared" ref="P405" si="66">(P399+P400+P401+P402+P403+P404)</f>
        <v>0</v>
      </c>
      <c r="Q405" s="62"/>
      <c r="R405" s="8">
        <f>(R399+R400+R401+R402+R403+R404)</f>
        <v>0</v>
      </c>
    </row>
    <row r="406" spans="1:18" ht="41.25">
      <c r="A406" s="63"/>
      <c r="B406" s="64"/>
      <c r="C406" s="7" t="s">
        <v>31</v>
      </c>
      <c r="D406" s="12">
        <v>100</v>
      </c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</row>
    <row r="408" spans="1:18">
      <c r="B408" s="10"/>
      <c r="C408" s="10"/>
      <c r="D408" s="58" t="s">
        <v>20</v>
      </c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</row>
    <row r="409" spans="1:18">
      <c r="B409" s="53" t="s">
        <v>32</v>
      </c>
      <c r="C409" s="53" t="s">
        <v>21</v>
      </c>
      <c r="D409" s="53" t="s">
        <v>22</v>
      </c>
      <c r="E409" s="53"/>
      <c r="F409" s="53" t="s">
        <v>23</v>
      </c>
      <c r="G409" s="53"/>
      <c r="H409" s="53" t="s">
        <v>24</v>
      </c>
      <c r="I409" s="53"/>
      <c r="J409" s="53" t="s">
        <v>25</v>
      </c>
      <c r="K409" s="53"/>
      <c r="L409" s="53" t="s">
        <v>26</v>
      </c>
      <c r="M409" s="53"/>
      <c r="N409" s="53" t="s">
        <v>27</v>
      </c>
      <c r="O409" s="53"/>
      <c r="P409" s="53" t="s">
        <v>28</v>
      </c>
      <c r="Q409" s="53"/>
      <c r="R409" s="54" t="s">
        <v>29</v>
      </c>
    </row>
    <row r="410" spans="1:18"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5"/>
    </row>
    <row r="411" spans="1:18"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5"/>
    </row>
    <row r="412" spans="1:18">
      <c r="B412" s="53"/>
      <c r="C412" s="53"/>
      <c r="D412" s="11" t="s">
        <v>12</v>
      </c>
      <c r="E412" s="11" t="s">
        <v>30</v>
      </c>
      <c r="F412" s="11" t="s">
        <v>12</v>
      </c>
      <c r="G412" s="11" t="s">
        <v>30</v>
      </c>
      <c r="H412" s="11" t="s">
        <v>12</v>
      </c>
      <c r="I412" s="11" t="s">
        <v>30</v>
      </c>
      <c r="J412" s="11" t="s">
        <v>12</v>
      </c>
      <c r="K412" s="11" t="s">
        <v>30</v>
      </c>
      <c r="L412" s="11" t="s">
        <v>12</v>
      </c>
      <c r="M412" s="11" t="s">
        <v>30</v>
      </c>
      <c r="N412" s="11" t="s">
        <v>12</v>
      </c>
      <c r="O412" s="11" t="s">
        <v>30</v>
      </c>
      <c r="P412" s="53"/>
      <c r="Q412" s="53"/>
      <c r="R412" s="56"/>
    </row>
    <row r="413" spans="1:18" ht="15.75" customHeight="1">
      <c r="A413" s="63">
        <v>30</v>
      </c>
      <c r="B413" s="64"/>
      <c r="C413" s="7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61">
        <f t="shared" ref="P413:P418" si="67">(D413+E413+F413+G413+H413+I413+J413+K413+L413+M413+N413+O413)</f>
        <v>0</v>
      </c>
      <c r="Q413" s="62"/>
      <c r="R413" s="8">
        <f>(P413/D420)</f>
        <v>0</v>
      </c>
    </row>
    <row r="414" spans="1:18" ht="15.75" customHeight="1">
      <c r="A414" s="63"/>
      <c r="B414" s="64"/>
      <c r="C414" s="7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61">
        <f t="shared" si="67"/>
        <v>0</v>
      </c>
      <c r="Q414" s="62"/>
      <c r="R414" s="8">
        <f>P414/D420</f>
        <v>0</v>
      </c>
    </row>
    <row r="415" spans="1:18" ht="15.75" customHeight="1">
      <c r="A415" s="63"/>
      <c r="B415" s="64"/>
      <c r="C415" s="7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61">
        <f t="shared" si="67"/>
        <v>0</v>
      </c>
      <c r="Q415" s="62"/>
      <c r="R415" s="8">
        <f>P415/D420</f>
        <v>0</v>
      </c>
    </row>
    <row r="416" spans="1:18" ht="15.75" customHeight="1">
      <c r="A416" s="63"/>
      <c r="B416" s="64"/>
      <c r="C416" s="7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61">
        <f t="shared" si="67"/>
        <v>0</v>
      </c>
      <c r="Q416" s="62"/>
      <c r="R416" s="8">
        <f>(P416/D420)</f>
        <v>0</v>
      </c>
    </row>
    <row r="417" spans="1:18" ht="15.75" customHeight="1">
      <c r="A417" s="63"/>
      <c r="B417" s="64"/>
      <c r="C417" s="7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61">
        <f t="shared" si="67"/>
        <v>0</v>
      </c>
      <c r="Q417" s="62"/>
      <c r="R417" s="8">
        <f>P417/D420</f>
        <v>0</v>
      </c>
    </row>
    <row r="418" spans="1:18" ht="15.75" customHeight="1">
      <c r="A418" s="63"/>
      <c r="B418" s="64"/>
      <c r="C418" s="7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61">
        <f t="shared" si="67"/>
        <v>0</v>
      </c>
      <c r="Q418" s="62"/>
      <c r="R418" s="8">
        <f>P418/D420</f>
        <v>0</v>
      </c>
    </row>
    <row r="419" spans="1:18">
      <c r="A419" s="63"/>
      <c r="B419" s="64"/>
      <c r="C419" s="7" t="s">
        <v>28</v>
      </c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61">
        <f t="shared" ref="P419" si="68">(P413+P414+P415+P416+P417+P418)</f>
        <v>0</v>
      </c>
      <c r="Q419" s="62"/>
      <c r="R419" s="8">
        <f>(R413+R414+R415+R416+R417+R418)</f>
        <v>0</v>
      </c>
    </row>
    <row r="420" spans="1:18" ht="41.25">
      <c r="A420" s="63"/>
      <c r="B420" s="64"/>
      <c r="C420" s="7" t="s">
        <v>31</v>
      </c>
      <c r="D420" s="12">
        <v>100</v>
      </c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</row>
    <row r="422" spans="1:18">
      <c r="B422" s="10"/>
      <c r="C422" s="10"/>
      <c r="D422" s="58" t="s">
        <v>20</v>
      </c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</row>
    <row r="423" spans="1:18">
      <c r="B423" s="53" t="s">
        <v>32</v>
      </c>
      <c r="C423" s="53" t="s">
        <v>21</v>
      </c>
      <c r="D423" s="53" t="s">
        <v>22</v>
      </c>
      <c r="E423" s="53"/>
      <c r="F423" s="53" t="s">
        <v>23</v>
      </c>
      <c r="G423" s="53"/>
      <c r="H423" s="53" t="s">
        <v>24</v>
      </c>
      <c r="I423" s="53"/>
      <c r="J423" s="53" t="s">
        <v>25</v>
      </c>
      <c r="K423" s="53"/>
      <c r="L423" s="53" t="s">
        <v>26</v>
      </c>
      <c r="M423" s="53"/>
      <c r="N423" s="53" t="s">
        <v>27</v>
      </c>
      <c r="O423" s="53"/>
      <c r="P423" s="53" t="s">
        <v>28</v>
      </c>
      <c r="Q423" s="53"/>
      <c r="R423" s="54" t="s">
        <v>29</v>
      </c>
    </row>
    <row r="424" spans="1:18"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5"/>
    </row>
    <row r="425" spans="1:18"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5"/>
    </row>
    <row r="426" spans="1:18">
      <c r="B426" s="53"/>
      <c r="C426" s="53"/>
      <c r="D426" s="11" t="s">
        <v>12</v>
      </c>
      <c r="E426" s="11" t="s">
        <v>30</v>
      </c>
      <c r="F426" s="11" t="s">
        <v>12</v>
      </c>
      <c r="G426" s="11" t="s">
        <v>30</v>
      </c>
      <c r="H426" s="11" t="s">
        <v>12</v>
      </c>
      <c r="I426" s="11" t="s">
        <v>30</v>
      </c>
      <c r="J426" s="11" t="s">
        <v>12</v>
      </c>
      <c r="K426" s="11" t="s">
        <v>30</v>
      </c>
      <c r="L426" s="11" t="s">
        <v>12</v>
      </c>
      <c r="M426" s="11" t="s">
        <v>30</v>
      </c>
      <c r="N426" s="11" t="s">
        <v>12</v>
      </c>
      <c r="O426" s="11" t="s">
        <v>30</v>
      </c>
      <c r="P426" s="53"/>
      <c r="Q426" s="53"/>
      <c r="R426" s="56"/>
    </row>
    <row r="427" spans="1:18" ht="16.5" customHeight="1">
      <c r="A427" s="63">
        <v>31</v>
      </c>
      <c r="B427" s="64"/>
      <c r="C427" s="7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61">
        <f t="shared" ref="P427:P432" si="69">(D427+E427+F427+G427+H427+I427+J427+K427+L427+M427+N427+O427)</f>
        <v>0</v>
      </c>
      <c r="Q427" s="62"/>
      <c r="R427" s="8">
        <f>(P427/D434)</f>
        <v>0</v>
      </c>
    </row>
    <row r="428" spans="1:18" ht="16.5" customHeight="1">
      <c r="A428" s="63"/>
      <c r="B428" s="64"/>
      <c r="C428" s="7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61">
        <f t="shared" si="69"/>
        <v>0</v>
      </c>
      <c r="Q428" s="62"/>
      <c r="R428" s="8">
        <f>P428/D434</f>
        <v>0</v>
      </c>
    </row>
    <row r="429" spans="1:18" ht="16.5" customHeight="1">
      <c r="A429" s="63"/>
      <c r="B429" s="64"/>
      <c r="C429" s="7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61">
        <f t="shared" si="69"/>
        <v>0</v>
      </c>
      <c r="Q429" s="62"/>
      <c r="R429" s="8">
        <f>P429/D434</f>
        <v>0</v>
      </c>
    </row>
    <row r="430" spans="1:18" ht="16.5" customHeight="1">
      <c r="A430" s="63"/>
      <c r="B430" s="64"/>
      <c r="C430" s="7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61">
        <f t="shared" si="69"/>
        <v>0</v>
      </c>
      <c r="Q430" s="62"/>
      <c r="R430" s="8">
        <f>(P430/D434)</f>
        <v>0</v>
      </c>
    </row>
    <row r="431" spans="1:18" ht="16.5" customHeight="1">
      <c r="A431" s="63"/>
      <c r="B431" s="64"/>
      <c r="C431" s="7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61">
        <f t="shared" si="69"/>
        <v>0</v>
      </c>
      <c r="Q431" s="62"/>
      <c r="R431" s="8">
        <f>P431/D434</f>
        <v>0</v>
      </c>
    </row>
    <row r="432" spans="1:18" ht="16.5" customHeight="1">
      <c r="A432" s="63"/>
      <c r="B432" s="64"/>
      <c r="C432" s="7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61">
        <f t="shared" si="69"/>
        <v>0</v>
      </c>
      <c r="Q432" s="62"/>
      <c r="R432" s="8">
        <f>P432/D434</f>
        <v>0</v>
      </c>
    </row>
    <row r="433" spans="1:18">
      <c r="A433" s="63"/>
      <c r="B433" s="64"/>
      <c r="C433" s="7" t="s">
        <v>28</v>
      </c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61">
        <f t="shared" ref="P433" si="70">(P427+P428+P429+P430+P431+P432)</f>
        <v>0</v>
      </c>
      <c r="Q433" s="62"/>
      <c r="R433" s="8">
        <f>(R427+R428+R429+R430+R431+R432)</f>
        <v>0</v>
      </c>
    </row>
    <row r="434" spans="1:18" ht="41.25">
      <c r="A434" s="63"/>
      <c r="B434" s="64"/>
      <c r="C434" s="7" t="s">
        <v>31</v>
      </c>
      <c r="D434" s="12">
        <v>100</v>
      </c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</row>
    <row r="436" spans="1:18">
      <c r="B436" s="10"/>
      <c r="C436" s="10"/>
      <c r="D436" s="58" t="s">
        <v>20</v>
      </c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</row>
    <row r="437" spans="1:18">
      <c r="B437" s="53" t="s">
        <v>32</v>
      </c>
      <c r="C437" s="53" t="s">
        <v>21</v>
      </c>
      <c r="D437" s="53" t="s">
        <v>22</v>
      </c>
      <c r="E437" s="53"/>
      <c r="F437" s="53" t="s">
        <v>23</v>
      </c>
      <c r="G437" s="53"/>
      <c r="H437" s="53" t="s">
        <v>24</v>
      </c>
      <c r="I437" s="53"/>
      <c r="J437" s="53" t="s">
        <v>25</v>
      </c>
      <c r="K437" s="53"/>
      <c r="L437" s="53" t="s">
        <v>26</v>
      </c>
      <c r="M437" s="53"/>
      <c r="N437" s="53" t="s">
        <v>27</v>
      </c>
      <c r="O437" s="53"/>
      <c r="P437" s="53" t="s">
        <v>28</v>
      </c>
      <c r="Q437" s="53"/>
      <c r="R437" s="54" t="s">
        <v>29</v>
      </c>
    </row>
    <row r="438" spans="1:18">
      <c r="B438" s="53"/>
      <c r="C438" s="53"/>
      <c r="D438" s="53"/>
      <c r="E438" s="53"/>
      <c r="F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5"/>
    </row>
    <row r="439" spans="1:18">
      <c r="B439" s="53"/>
      <c r="C439" s="53"/>
      <c r="D439" s="53"/>
      <c r="E439" s="53"/>
      <c r="F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5"/>
    </row>
    <row r="440" spans="1:18">
      <c r="B440" s="53"/>
      <c r="C440" s="53"/>
      <c r="D440" s="11" t="s">
        <v>12</v>
      </c>
      <c r="E440" s="11" t="s">
        <v>30</v>
      </c>
      <c r="F440" s="11" t="s">
        <v>12</v>
      </c>
      <c r="G440" s="11" t="s">
        <v>30</v>
      </c>
      <c r="H440" s="11" t="s">
        <v>12</v>
      </c>
      <c r="I440" s="11" t="s">
        <v>30</v>
      </c>
      <c r="J440" s="11" t="s">
        <v>12</v>
      </c>
      <c r="K440" s="11" t="s">
        <v>30</v>
      </c>
      <c r="L440" s="11" t="s">
        <v>12</v>
      </c>
      <c r="M440" s="11" t="s">
        <v>30</v>
      </c>
      <c r="N440" s="11" t="s">
        <v>12</v>
      </c>
      <c r="O440" s="11" t="s">
        <v>30</v>
      </c>
      <c r="P440" s="53"/>
      <c r="Q440" s="53"/>
      <c r="R440" s="56"/>
    </row>
    <row r="441" spans="1:18" ht="17.25" customHeight="1">
      <c r="A441" s="63">
        <v>32</v>
      </c>
      <c r="B441" s="64"/>
      <c r="C441" s="7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61">
        <f t="shared" ref="P441:P446" si="71">(D441+E441+F441+G441+H441+I441+J441+K441+L441+M441+N441+O441)</f>
        <v>0</v>
      </c>
      <c r="Q441" s="62"/>
      <c r="R441" s="8">
        <f>(P441/D448)</f>
        <v>0</v>
      </c>
    </row>
    <row r="442" spans="1:18" ht="17.25" customHeight="1">
      <c r="A442" s="63"/>
      <c r="B442" s="64"/>
      <c r="C442" s="7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61">
        <f t="shared" si="71"/>
        <v>0</v>
      </c>
      <c r="Q442" s="62"/>
      <c r="R442" s="8">
        <f>P442/D448</f>
        <v>0</v>
      </c>
    </row>
    <row r="443" spans="1:18" ht="17.25" customHeight="1">
      <c r="A443" s="63"/>
      <c r="B443" s="64"/>
      <c r="C443" s="7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61">
        <f t="shared" si="71"/>
        <v>0</v>
      </c>
      <c r="Q443" s="62"/>
      <c r="R443" s="8">
        <f>P443/D448</f>
        <v>0</v>
      </c>
    </row>
    <row r="444" spans="1:18" ht="17.25" customHeight="1">
      <c r="A444" s="63"/>
      <c r="B444" s="64"/>
      <c r="C444" s="7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61">
        <f t="shared" si="71"/>
        <v>0</v>
      </c>
      <c r="Q444" s="62"/>
      <c r="R444" s="8">
        <f>(P444/D448)</f>
        <v>0</v>
      </c>
    </row>
    <row r="445" spans="1:18" ht="17.25" customHeight="1">
      <c r="A445" s="63"/>
      <c r="B445" s="64"/>
      <c r="C445" s="7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61">
        <f t="shared" si="71"/>
        <v>0</v>
      </c>
      <c r="Q445" s="62"/>
      <c r="R445" s="8">
        <f>P445/D448</f>
        <v>0</v>
      </c>
    </row>
    <row r="446" spans="1:18" ht="17.25" customHeight="1">
      <c r="A446" s="63"/>
      <c r="B446" s="64"/>
      <c r="C446" s="7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61">
        <f t="shared" si="71"/>
        <v>0</v>
      </c>
      <c r="Q446" s="62"/>
      <c r="R446" s="8">
        <f>P446/D448</f>
        <v>0</v>
      </c>
    </row>
    <row r="447" spans="1:18">
      <c r="A447" s="63"/>
      <c r="B447" s="64"/>
      <c r="C447" s="7" t="s">
        <v>28</v>
      </c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61">
        <f t="shared" ref="P447" si="72">(P441+P442+P443+P444+P445+P446)</f>
        <v>0</v>
      </c>
      <c r="Q447" s="62"/>
      <c r="R447" s="8">
        <f>(R441+R442+R443+R444+R445+R446)</f>
        <v>0</v>
      </c>
    </row>
    <row r="448" spans="1:18" ht="41.25">
      <c r="A448" s="63"/>
      <c r="B448" s="64"/>
      <c r="C448" s="7" t="s">
        <v>31</v>
      </c>
      <c r="D448" s="12">
        <v>100</v>
      </c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</row>
    <row r="450" spans="1:18">
      <c r="B450" s="10"/>
      <c r="C450" s="10"/>
      <c r="D450" s="58" t="s">
        <v>20</v>
      </c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</row>
    <row r="451" spans="1:18">
      <c r="B451" s="53" t="s">
        <v>32</v>
      </c>
      <c r="C451" s="53" t="s">
        <v>21</v>
      </c>
      <c r="D451" s="53" t="s">
        <v>22</v>
      </c>
      <c r="E451" s="53"/>
      <c r="F451" s="53" t="s">
        <v>23</v>
      </c>
      <c r="G451" s="53"/>
      <c r="H451" s="53" t="s">
        <v>24</v>
      </c>
      <c r="I451" s="53"/>
      <c r="J451" s="53" t="s">
        <v>25</v>
      </c>
      <c r="K451" s="53"/>
      <c r="L451" s="53" t="s">
        <v>26</v>
      </c>
      <c r="M451" s="53"/>
      <c r="N451" s="53" t="s">
        <v>27</v>
      </c>
      <c r="O451" s="53"/>
      <c r="P451" s="53" t="s">
        <v>28</v>
      </c>
      <c r="Q451" s="53"/>
      <c r="R451" s="54" t="s">
        <v>29</v>
      </c>
    </row>
    <row r="452" spans="1:18">
      <c r="B452" s="53"/>
      <c r="C452" s="53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5"/>
    </row>
    <row r="453" spans="1:18">
      <c r="B453" s="53"/>
      <c r="C453" s="53"/>
      <c r="D453" s="53"/>
      <c r="E453" s="53"/>
      <c r="F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5"/>
    </row>
    <row r="454" spans="1:18">
      <c r="B454" s="53"/>
      <c r="C454" s="53"/>
      <c r="D454" s="11" t="s">
        <v>12</v>
      </c>
      <c r="E454" s="11" t="s">
        <v>30</v>
      </c>
      <c r="F454" s="11" t="s">
        <v>12</v>
      </c>
      <c r="G454" s="11" t="s">
        <v>30</v>
      </c>
      <c r="H454" s="11" t="s">
        <v>12</v>
      </c>
      <c r="I454" s="11" t="s">
        <v>30</v>
      </c>
      <c r="J454" s="11" t="s">
        <v>12</v>
      </c>
      <c r="K454" s="11" t="s">
        <v>30</v>
      </c>
      <c r="L454" s="11" t="s">
        <v>12</v>
      </c>
      <c r="M454" s="11" t="s">
        <v>30</v>
      </c>
      <c r="N454" s="11" t="s">
        <v>12</v>
      </c>
      <c r="O454" s="11" t="s">
        <v>30</v>
      </c>
      <c r="P454" s="53"/>
      <c r="Q454" s="53"/>
      <c r="R454" s="56"/>
    </row>
    <row r="455" spans="1:18" ht="17.25" customHeight="1">
      <c r="A455" s="63">
        <v>33</v>
      </c>
      <c r="B455" s="64"/>
      <c r="C455" s="7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61">
        <f t="shared" ref="P455:P460" si="73">(D455+E455+F455+G455+H455+I455+J455+K455+L455+M455+N455+O455)</f>
        <v>0</v>
      </c>
      <c r="Q455" s="62"/>
      <c r="R455" s="8">
        <f>(P455/D462)</f>
        <v>0</v>
      </c>
    </row>
    <row r="456" spans="1:18" ht="17.25" customHeight="1">
      <c r="A456" s="63"/>
      <c r="B456" s="64"/>
      <c r="C456" s="7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61">
        <f t="shared" si="73"/>
        <v>0</v>
      </c>
      <c r="Q456" s="62"/>
      <c r="R456" s="8">
        <f>P456/D462</f>
        <v>0</v>
      </c>
    </row>
    <row r="457" spans="1:18" ht="17.25" customHeight="1">
      <c r="A457" s="63"/>
      <c r="B457" s="64"/>
      <c r="C457" s="7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61">
        <f t="shared" si="73"/>
        <v>0</v>
      </c>
      <c r="Q457" s="62"/>
      <c r="R457" s="8">
        <f>P457/D462</f>
        <v>0</v>
      </c>
    </row>
    <row r="458" spans="1:18" ht="17.25" customHeight="1">
      <c r="A458" s="63"/>
      <c r="B458" s="64"/>
      <c r="C458" s="7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61">
        <f t="shared" si="73"/>
        <v>0</v>
      </c>
      <c r="Q458" s="62"/>
      <c r="R458" s="8">
        <f>(P458/D462)</f>
        <v>0</v>
      </c>
    </row>
    <row r="459" spans="1:18" ht="17.25" customHeight="1">
      <c r="A459" s="63"/>
      <c r="B459" s="64"/>
      <c r="C459" s="7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61">
        <f t="shared" si="73"/>
        <v>0</v>
      </c>
      <c r="Q459" s="62"/>
      <c r="R459" s="8">
        <f>P459/D462</f>
        <v>0</v>
      </c>
    </row>
    <row r="460" spans="1:18" ht="17.25" customHeight="1">
      <c r="A460" s="63"/>
      <c r="B460" s="64"/>
      <c r="C460" s="7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61">
        <f t="shared" si="73"/>
        <v>0</v>
      </c>
      <c r="Q460" s="62"/>
      <c r="R460" s="8">
        <f>P460/D462</f>
        <v>0</v>
      </c>
    </row>
    <row r="461" spans="1:18">
      <c r="A461" s="63"/>
      <c r="B461" s="64"/>
      <c r="C461" s="7" t="s">
        <v>28</v>
      </c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61">
        <f t="shared" ref="P461" si="74">(P455+P456+P457+P458+P459+P460)</f>
        <v>0</v>
      </c>
      <c r="Q461" s="62"/>
      <c r="R461" s="8">
        <f>(R455+R456+R457+R458+R459+R460)</f>
        <v>0</v>
      </c>
    </row>
    <row r="462" spans="1:18" ht="41.25">
      <c r="A462" s="63"/>
      <c r="B462" s="64"/>
      <c r="C462" s="7" t="s">
        <v>31</v>
      </c>
      <c r="D462" s="12">
        <v>100</v>
      </c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</row>
    <row r="464" spans="1:18">
      <c r="B464" s="10"/>
      <c r="C464" s="10"/>
      <c r="D464" s="58" t="s">
        <v>20</v>
      </c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</row>
    <row r="465" spans="1:18">
      <c r="B465" s="53" t="s">
        <v>32</v>
      </c>
      <c r="C465" s="53" t="s">
        <v>21</v>
      </c>
      <c r="D465" s="53" t="s">
        <v>22</v>
      </c>
      <c r="E465" s="53"/>
      <c r="F465" s="53" t="s">
        <v>23</v>
      </c>
      <c r="G465" s="53"/>
      <c r="H465" s="53" t="s">
        <v>24</v>
      </c>
      <c r="I465" s="53"/>
      <c r="J465" s="53" t="s">
        <v>25</v>
      </c>
      <c r="K465" s="53"/>
      <c r="L465" s="53" t="s">
        <v>26</v>
      </c>
      <c r="M465" s="53"/>
      <c r="N465" s="53" t="s">
        <v>27</v>
      </c>
      <c r="O465" s="53"/>
      <c r="P465" s="53" t="s">
        <v>28</v>
      </c>
      <c r="Q465" s="53"/>
      <c r="R465" s="54" t="s">
        <v>29</v>
      </c>
    </row>
    <row r="466" spans="1:18">
      <c r="B466" s="53"/>
      <c r="C466" s="53"/>
      <c r="D466" s="53"/>
      <c r="E466" s="53"/>
      <c r="F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5"/>
    </row>
    <row r="467" spans="1:18">
      <c r="B467" s="53"/>
      <c r="C467" s="53"/>
      <c r="D467" s="53"/>
      <c r="E467" s="53"/>
      <c r="F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5"/>
    </row>
    <row r="468" spans="1:18">
      <c r="B468" s="53"/>
      <c r="C468" s="53"/>
      <c r="D468" s="11" t="s">
        <v>12</v>
      </c>
      <c r="E468" s="11" t="s">
        <v>30</v>
      </c>
      <c r="F468" s="11" t="s">
        <v>12</v>
      </c>
      <c r="G468" s="11" t="s">
        <v>30</v>
      </c>
      <c r="H468" s="11" t="s">
        <v>12</v>
      </c>
      <c r="I468" s="11" t="s">
        <v>30</v>
      </c>
      <c r="J468" s="11" t="s">
        <v>12</v>
      </c>
      <c r="K468" s="11" t="s">
        <v>30</v>
      </c>
      <c r="L468" s="11" t="s">
        <v>12</v>
      </c>
      <c r="M468" s="11" t="s">
        <v>30</v>
      </c>
      <c r="N468" s="11" t="s">
        <v>12</v>
      </c>
      <c r="O468" s="11" t="s">
        <v>30</v>
      </c>
      <c r="P468" s="53"/>
      <c r="Q468" s="53"/>
      <c r="R468" s="56"/>
    </row>
    <row r="469" spans="1:18" ht="16.5" customHeight="1">
      <c r="A469" s="63">
        <v>34</v>
      </c>
      <c r="B469" s="64"/>
      <c r="C469" s="7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61">
        <f t="shared" ref="P469:P474" si="75">(D469+E469+F469+G469+H469+I469+J469+K469+L469+M469+N469+O469)</f>
        <v>0</v>
      </c>
      <c r="Q469" s="62"/>
      <c r="R469" s="8">
        <f>(P469/D476)</f>
        <v>0</v>
      </c>
    </row>
    <row r="470" spans="1:18" ht="16.5" customHeight="1">
      <c r="A470" s="63"/>
      <c r="B470" s="64"/>
      <c r="C470" s="7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61">
        <f t="shared" si="75"/>
        <v>0</v>
      </c>
      <c r="Q470" s="62"/>
      <c r="R470" s="8">
        <f>P470/D476</f>
        <v>0</v>
      </c>
    </row>
    <row r="471" spans="1:18" ht="16.5" customHeight="1">
      <c r="A471" s="63"/>
      <c r="B471" s="64"/>
      <c r="C471" s="7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61">
        <f t="shared" si="75"/>
        <v>0</v>
      </c>
      <c r="Q471" s="62"/>
      <c r="R471" s="8">
        <f>P471/D476</f>
        <v>0</v>
      </c>
    </row>
    <row r="472" spans="1:18" ht="16.5" customHeight="1">
      <c r="A472" s="63"/>
      <c r="B472" s="64"/>
      <c r="C472" s="7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61">
        <f t="shared" si="75"/>
        <v>0</v>
      </c>
      <c r="Q472" s="62"/>
      <c r="R472" s="8">
        <f>(P472/D476)</f>
        <v>0</v>
      </c>
    </row>
    <row r="473" spans="1:18" ht="16.5" customHeight="1">
      <c r="A473" s="63"/>
      <c r="B473" s="64"/>
      <c r="C473" s="7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61">
        <f t="shared" si="75"/>
        <v>0</v>
      </c>
      <c r="Q473" s="62"/>
      <c r="R473" s="8">
        <f>P473/D476</f>
        <v>0</v>
      </c>
    </row>
    <row r="474" spans="1:18" ht="16.5" customHeight="1">
      <c r="A474" s="63"/>
      <c r="B474" s="64"/>
      <c r="C474" s="7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61">
        <f t="shared" si="75"/>
        <v>0</v>
      </c>
      <c r="Q474" s="62"/>
      <c r="R474" s="8">
        <f>P474/D476</f>
        <v>0</v>
      </c>
    </row>
    <row r="475" spans="1:18">
      <c r="A475" s="63"/>
      <c r="B475" s="64"/>
      <c r="C475" s="7" t="s">
        <v>28</v>
      </c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61">
        <f t="shared" ref="P475" si="76">(P469+P470+P471+P472+P473+P474)</f>
        <v>0</v>
      </c>
      <c r="Q475" s="62"/>
      <c r="R475" s="8">
        <f>(R469+R470+R471+R472+R473+R474)</f>
        <v>0</v>
      </c>
    </row>
    <row r="476" spans="1:18" ht="41.25">
      <c r="A476" s="63"/>
      <c r="B476" s="64"/>
      <c r="C476" s="7" t="s">
        <v>31</v>
      </c>
      <c r="D476" s="12">
        <v>100</v>
      </c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</row>
    <row r="478" spans="1:18">
      <c r="B478" s="10"/>
      <c r="C478" s="10"/>
      <c r="D478" s="58" t="s">
        <v>20</v>
      </c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</row>
    <row r="479" spans="1:18">
      <c r="B479" s="53" t="s">
        <v>32</v>
      </c>
      <c r="C479" s="53" t="s">
        <v>21</v>
      </c>
      <c r="D479" s="53" t="s">
        <v>22</v>
      </c>
      <c r="E479" s="53"/>
      <c r="F479" s="53" t="s">
        <v>23</v>
      </c>
      <c r="G479" s="53"/>
      <c r="H479" s="53" t="s">
        <v>24</v>
      </c>
      <c r="I479" s="53"/>
      <c r="J479" s="53" t="s">
        <v>25</v>
      </c>
      <c r="K479" s="53"/>
      <c r="L479" s="53" t="s">
        <v>26</v>
      </c>
      <c r="M479" s="53"/>
      <c r="N479" s="53" t="s">
        <v>27</v>
      </c>
      <c r="O479" s="53"/>
      <c r="P479" s="53" t="s">
        <v>28</v>
      </c>
      <c r="Q479" s="53"/>
      <c r="R479" s="54" t="s">
        <v>29</v>
      </c>
    </row>
    <row r="480" spans="1:18">
      <c r="B480" s="53"/>
      <c r="C480" s="53"/>
      <c r="D480" s="53"/>
      <c r="E480" s="53"/>
      <c r="F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5"/>
    </row>
    <row r="481" spans="1:18">
      <c r="B481" s="53"/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5"/>
    </row>
    <row r="482" spans="1:18">
      <c r="B482" s="53"/>
      <c r="C482" s="53"/>
      <c r="D482" s="11" t="s">
        <v>12</v>
      </c>
      <c r="E482" s="11" t="s">
        <v>30</v>
      </c>
      <c r="F482" s="11" t="s">
        <v>12</v>
      </c>
      <c r="G482" s="11" t="s">
        <v>30</v>
      </c>
      <c r="H482" s="11" t="s">
        <v>12</v>
      </c>
      <c r="I482" s="11" t="s">
        <v>30</v>
      </c>
      <c r="J482" s="11" t="s">
        <v>12</v>
      </c>
      <c r="K482" s="11" t="s">
        <v>30</v>
      </c>
      <c r="L482" s="11" t="s">
        <v>12</v>
      </c>
      <c r="M482" s="11" t="s">
        <v>30</v>
      </c>
      <c r="N482" s="11" t="s">
        <v>12</v>
      </c>
      <c r="O482" s="11" t="s">
        <v>30</v>
      </c>
      <c r="P482" s="53"/>
      <c r="Q482" s="53"/>
      <c r="R482" s="56"/>
    </row>
    <row r="483" spans="1:18" ht="16.5" customHeight="1">
      <c r="A483" s="63">
        <v>35</v>
      </c>
      <c r="B483" s="64"/>
      <c r="C483" s="7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61">
        <f t="shared" ref="P483:P488" si="77">(D483+E483+F483+G483+H483+I483+J483+K483+L483+M483+N483+O483)</f>
        <v>0</v>
      </c>
      <c r="Q483" s="62"/>
      <c r="R483" s="8">
        <f>(P483/D490)</f>
        <v>0</v>
      </c>
    </row>
    <row r="484" spans="1:18" ht="16.5" customHeight="1">
      <c r="A484" s="63"/>
      <c r="B484" s="64"/>
      <c r="C484" s="7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61">
        <f t="shared" si="77"/>
        <v>0</v>
      </c>
      <c r="Q484" s="62"/>
      <c r="R484" s="8">
        <f>P484/D490</f>
        <v>0</v>
      </c>
    </row>
    <row r="485" spans="1:18" ht="16.5" customHeight="1">
      <c r="A485" s="63"/>
      <c r="B485" s="64"/>
      <c r="C485" s="7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61">
        <f t="shared" si="77"/>
        <v>0</v>
      </c>
      <c r="Q485" s="62"/>
      <c r="R485" s="8">
        <f>P485/D490</f>
        <v>0</v>
      </c>
    </row>
    <row r="486" spans="1:18" ht="16.5" customHeight="1">
      <c r="A486" s="63"/>
      <c r="B486" s="64"/>
      <c r="C486" s="7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61">
        <f t="shared" si="77"/>
        <v>0</v>
      </c>
      <c r="Q486" s="62"/>
      <c r="R486" s="8">
        <f>(P486/D490)</f>
        <v>0</v>
      </c>
    </row>
    <row r="487" spans="1:18" ht="16.5" customHeight="1">
      <c r="A487" s="63"/>
      <c r="B487" s="64"/>
      <c r="C487" s="7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61">
        <f t="shared" si="77"/>
        <v>0</v>
      </c>
      <c r="Q487" s="62"/>
      <c r="R487" s="8">
        <f>P487/D490</f>
        <v>0</v>
      </c>
    </row>
    <row r="488" spans="1:18" ht="16.5" customHeight="1">
      <c r="A488" s="63"/>
      <c r="B488" s="64"/>
      <c r="C488" s="7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61">
        <f t="shared" si="77"/>
        <v>0</v>
      </c>
      <c r="Q488" s="62"/>
      <c r="R488" s="8">
        <f>P488/D490</f>
        <v>0</v>
      </c>
    </row>
    <row r="489" spans="1:18">
      <c r="A489" s="63"/>
      <c r="B489" s="64"/>
      <c r="C489" s="7" t="s">
        <v>28</v>
      </c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61">
        <f t="shared" ref="P489" si="78">(P483+P484+P485+P486+P487+P488)</f>
        <v>0</v>
      </c>
      <c r="Q489" s="62"/>
      <c r="R489" s="8">
        <f>(R483+R484+R485+R486+R487+R488)</f>
        <v>0</v>
      </c>
    </row>
    <row r="490" spans="1:18" ht="41.25">
      <c r="A490" s="63"/>
      <c r="B490" s="64"/>
      <c r="C490" s="7" t="s">
        <v>31</v>
      </c>
      <c r="D490" s="12">
        <v>100</v>
      </c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</row>
    <row r="492" spans="1:18">
      <c r="B492" s="10"/>
      <c r="C492" s="10"/>
      <c r="D492" s="58" t="s">
        <v>20</v>
      </c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</row>
    <row r="493" spans="1:18">
      <c r="B493" s="53" t="s">
        <v>32</v>
      </c>
      <c r="C493" s="53" t="s">
        <v>21</v>
      </c>
      <c r="D493" s="53" t="s">
        <v>22</v>
      </c>
      <c r="E493" s="53"/>
      <c r="F493" s="53" t="s">
        <v>23</v>
      </c>
      <c r="G493" s="53"/>
      <c r="H493" s="53" t="s">
        <v>24</v>
      </c>
      <c r="I493" s="53"/>
      <c r="J493" s="53" t="s">
        <v>25</v>
      </c>
      <c r="K493" s="53"/>
      <c r="L493" s="53" t="s">
        <v>26</v>
      </c>
      <c r="M493" s="53"/>
      <c r="N493" s="53" t="s">
        <v>27</v>
      </c>
      <c r="O493" s="53"/>
      <c r="P493" s="53" t="s">
        <v>28</v>
      </c>
      <c r="Q493" s="53"/>
      <c r="R493" s="54" t="s">
        <v>29</v>
      </c>
    </row>
    <row r="494" spans="1:18"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5"/>
    </row>
    <row r="495" spans="1:18">
      <c r="B495" s="53"/>
      <c r="C495" s="53"/>
      <c r="D495" s="53"/>
      <c r="E495" s="53"/>
      <c r="F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5"/>
    </row>
    <row r="496" spans="1:18">
      <c r="B496" s="53"/>
      <c r="C496" s="53"/>
      <c r="D496" s="11" t="s">
        <v>12</v>
      </c>
      <c r="E496" s="11" t="s">
        <v>30</v>
      </c>
      <c r="F496" s="11" t="s">
        <v>12</v>
      </c>
      <c r="G496" s="11" t="s">
        <v>30</v>
      </c>
      <c r="H496" s="11" t="s">
        <v>12</v>
      </c>
      <c r="I496" s="11" t="s">
        <v>30</v>
      </c>
      <c r="J496" s="11" t="s">
        <v>12</v>
      </c>
      <c r="K496" s="11" t="s">
        <v>30</v>
      </c>
      <c r="L496" s="11" t="s">
        <v>12</v>
      </c>
      <c r="M496" s="11" t="s">
        <v>30</v>
      </c>
      <c r="N496" s="11" t="s">
        <v>12</v>
      </c>
      <c r="O496" s="11" t="s">
        <v>30</v>
      </c>
      <c r="P496" s="53"/>
      <c r="Q496" s="53"/>
      <c r="R496" s="56"/>
    </row>
    <row r="497" spans="1:18" ht="17.25" customHeight="1">
      <c r="A497" s="63">
        <v>36</v>
      </c>
      <c r="B497" s="64"/>
      <c r="C497" s="7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61">
        <f t="shared" ref="P497:P502" si="79">(D497+E497+F497+G497+H497+I497+J497+K497+L497+M497+N497+O497)</f>
        <v>0</v>
      </c>
      <c r="Q497" s="62"/>
      <c r="R497" s="8">
        <f>(P497/D504)</f>
        <v>0</v>
      </c>
    </row>
    <row r="498" spans="1:18" ht="17.25" customHeight="1">
      <c r="A498" s="63"/>
      <c r="B498" s="64"/>
      <c r="C498" s="7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61">
        <f t="shared" si="79"/>
        <v>0</v>
      </c>
      <c r="Q498" s="62"/>
      <c r="R498" s="8">
        <f>P498/D504</f>
        <v>0</v>
      </c>
    </row>
    <row r="499" spans="1:18" ht="17.25" customHeight="1">
      <c r="A499" s="63"/>
      <c r="B499" s="64"/>
      <c r="C499" s="7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61">
        <f t="shared" si="79"/>
        <v>0</v>
      </c>
      <c r="Q499" s="62"/>
      <c r="R499" s="8">
        <f>P499/D504</f>
        <v>0</v>
      </c>
    </row>
    <row r="500" spans="1:18" ht="17.25" customHeight="1">
      <c r="A500" s="63"/>
      <c r="B500" s="64"/>
      <c r="C500" s="7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61">
        <f t="shared" si="79"/>
        <v>0</v>
      </c>
      <c r="Q500" s="62"/>
      <c r="R500" s="8">
        <f>(P500/D504)</f>
        <v>0</v>
      </c>
    </row>
    <row r="501" spans="1:18" ht="17.25" customHeight="1">
      <c r="A501" s="63"/>
      <c r="B501" s="64"/>
      <c r="C501" s="7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61">
        <f t="shared" si="79"/>
        <v>0</v>
      </c>
      <c r="Q501" s="62"/>
      <c r="R501" s="8">
        <f>P501/D504</f>
        <v>0</v>
      </c>
    </row>
    <row r="502" spans="1:18" ht="17.25" customHeight="1">
      <c r="A502" s="63"/>
      <c r="B502" s="64"/>
      <c r="C502" s="7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61">
        <f t="shared" si="79"/>
        <v>0</v>
      </c>
      <c r="Q502" s="62"/>
      <c r="R502" s="8">
        <f>P502/D504</f>
        <v>0</v>
      </c>
    </row>
    <row r="503" spans="1:18">
      <c r="A503" s="63"/>
      <c r="B503" s="64"/>
      <c r="C503" s="7" t="s">
        <v>28</v>
      </c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61">
        <f t="shared" ref="P503" si="80">(P497+P498+P499+P500+P501+P502)</f>
        <v>0</v>
      </c>
      <c r="Q503" s="62"/>
      <c r="R503" s="8">
        <f>(R497+R498+R499+R500+R501+R502)</f>
        <v>0</v>
      </c>
    </row>
    <row r="504" spans="1:18" ht="41.25">
      <c r="A504" s="63"/>
      <c r="B504" s="64"/>
      <c r="C504" s="7" t="s">
        <v>31</v>
      </c>
      <c r="D504" s="12">
        <v>100</v>
      </c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</row>
    <row r="506" spans="1:18">
      <c r="B506" s="10"/>
      <c r="C506" s="10"/>
      <c r="D506" s="58" t="s">
        <v>20</v>
      </c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</row>
    <row r="507" spans="1:18">
      <c r="B507" s="53" t="s">
        <v>32</v>
      </c>
      <c r="C507" s="53" t="s">
        <v>21</v>
      </c>
      <c r="D507" s="53" t="s">
        <v>22</v>
      </c>
      <c r="E507" s="53"/>
      <c r="F507" s="53" t="s">
        <v>23</v>
      </c>
      <c r="G507" s="53"/>
      <c r="H507" s="53" t="s">
        <v>24</v>
      </c>
      <c r="I507" s="53"/>
      <c r="J507" s="53" t="s">
        <v>25</v>
      </c>
      <c r="K507" s="53"/>
      <c r="L507" s="53" t="s">
        <v>26</v>
      </c>
      <c r="M507" s="53"/>
      <c r="N507" s="53" t="s">
        <v>27</v>
      </c>
      <c r="O507" s="53"/>
      <c r="P507" s="53" t="s">
        <v>28</v>
      </c>
      <c r="Q507" s="53"/>
      <c r="R507" s="54" t="s">
        <v>29</v>
      </c>
    </row>
    <row r="508" spans="1:18">
      <c r="B508" s="53"/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5"/>
    </row>
    <row r="509" spans="1:18">
      <c r="B509" s="53"/>
      <c r="C509" s="53"/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5"/>
    </row>
    <row r="510" spans="1:18">
      <c r="B510" s="53"/>
      <c r="C510" s="53"/>
      <c r="D510" s="11" t="s">
        <v>12</v>
      </c>
      <c r="E510" s="11" t="s">
        <v>30</v>
      </c>
      <c r="F510" s="11" t="s">
        <v>12</v>
      </c>
      <c r="G510" s="11" t="s">
        <v>30</v>
      </c>
      <c r="H510" s="11" t="s">
        <v>12</v>
      </c>
      <c r="I510" s="11" t="s">
        <v>30</v>
      </c>
      <c r="J510" s="11" t="s">
        <v>12</v>
      </c>
      <c r="K510" s="11" t="s">
        <v>30</v>
      </c>
      <c r="L510" s="11" t="s">
        <v>12</v>
      </c>
      <c r="M510" s="11" t="s">
        <v>30</v>
      </c>
      <c r="N510" s="11" t="s">
        <v>12</v>
      </c>
      <c r="O510" s="11" t="s">
        <v>30</v>
      </c>
      <c r="P510" s="53"/>
      <c r="Q510" s="53"/>
      <c r="R510" s="56"/>
    </row>
    <row r="511" spans="1:18" ht="16.5" customHeight="1">
      <c r="A511" s="63">
        <v>37</v>
      </c>
      <c r="B511" s="64"/>
      <c r="C511" s="7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61">
        <f t="shared" ref="P511:P516" si="81">(D511+E511+F511+G511+H511+I511+J511+K511+L511+M511+N511+O511)</f>
        <v>0</v>
      </c>
      <c r="Q511" s="62"/>
      <c r="R511" s="8">
        <f>(P511/D518)</f>
        <v>0</v>
      </c>
    </row>
    <row r="512" spans="1:18" ht="16.5" customHeight="1">
      <c r="A512" s="63"/>
      <c r="B512" s="64"/>
      <c r="C512" s="7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61">
        <f t="shared" si="81"/>
        <v>0</v>
      </c>
      <c r="Q512" s="62"/>
      <c r="R512" s="8">
        <f>P512/D518</f>
        <v>0</v>
      </c>
    </row>
    <row r="513" spans="1:18" ht="16.5" customHeight="1">
      <c r="A513" s="63"/>
      <c r="B513" s="64"/>
      <c r="C513" s="7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61">
        <f t="shared" si="81"/>
        <v>0</v>
      </c>
      <c r="Q513" s="62"/>
      <c r="R513" s="8">
        <f>P513/D518</f>
        <v>0</v>
      </c>
    </row>
    <row r="514" spans="1:18" ht="16.5" customHeight="1">
      <c r="A514" s="63"/>
      <c r="B514" s="64"/>
      <c r="C514" s="7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61">
        <f t="shared" si="81"/>
        <v>0</v>
      </c>
      <c r="Q514" s="62"/>
      <c r="R514" s="8">
        <f>(P514/D518)</f>
        <v>0</v>
      </c>
    </row>
    <row r="515" spans="1:18" ht="16.5" customHeight="1">
      <c r="A515" s="63"/>
      <c r="B515" s="64"/>
      <c r="C515" s="7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61">
        <f t="shared" si="81"/>
        <v>0</v>
      </c>
      <c r="Q515" s="62"/>
      <c r="R515" s="8">
        <f>P515/D518</f>
        <v>0</v>
      </c>
    </row>
    <row r="516" spans="1:18" ht="16.5" customHeight="1">
      <c r="A516" s="63"/>
      <c r="B516" s="64"/>
      <c r="C516" s="7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61">
        <f t="shared" si="81"/>
        <v>0</v>
      </c>
      <c r="Q516" s="62"/>
      <c r="R516" s="8">
        <f>P516/D518</f>
        <v>0</v>
      </c>
    </row>
    <row r="517" spans="1:18">
      <c r="A517" s="63"/>
      <c r="B517" s="64"/>
      <c r="C517" s="7" t="s">
        <v>28</v>
      </c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61">
        <f t="shared" ref="P517" si="82">(P511+P512+P513+P514+P515+P516)</f>
        <v>0</v>
      </c>
      <c r="Q517" s="62"/>
      <c r="R517" s="8">
        <f>(R511+R512+R513+R514+R515+R516)</f>
        <v>0</v>
      </c>
    </row>
    <row r="518" spans="1:18" ht="41.25">
      <c r="A518" s="63"/>
      <c r="B518" s="64"/>
      <c r="C518" s="7" t="s">
        <v>31</v>
      </c>
      <c r="D518" s="12">
        <v>100</v>
      </c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</row>
    <row r="520" spans="1:18">
      <c r="B520" s="10"/>
      <c r="C520" s="10"/>
      <c r="D520" s="58" t="s">
        <v>20</v>
      </c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</row>
    <row r="521" spans="1:18">
      <c r="B521" s="53" t="s">
        <v>32</v>
      </c>
      <c r="C521" s="53" t="s">
        <v>21</v>
      </c>
      <c r="D521" s="53" t="s">
        <v>22</v>
      </c>
      <c r="E521" s="53"/>
      <c r="F521" s="53" t="s">
        <v>23</v>
      </c>
      <c r="G521" s="53"/>
      <c r="H521" s="53" t="s">
        <v>24</v>
      </c>
      <c r="I521" s="53"/>
      <c r="J521" s="53" t="s">
        <v>25</v>
      </c>
      <c r="K521" s="53"/>
      <c r="L521" s="53" t="s">
        <v>26</v>
      </c>
      <c r="M521" s="53"/>
      <c r="N521" s="53" t="s">
        <v>27</v>
      </c>
      <c r="O521" s="53"/>
      <c r="P521" s="53" t="s">
        <v>28</v>
      </c>
      <c r="Q521" s="53"/>
      <c r="R521" s="54" t="s">
        <v>29</v>
      </c>
    </row>
    <row r="522" spans="1:18">
      <c r="B522" s="53"/>
      <c r="C522" s="53"/>
      <c r="D522" s="53"/>
      <c r="E522" s="53"/>
      <c r="F522" s="53"/>
      <c r="G522" s="53"/>
      <c r="H522" s="53"/>
      <c r="I522" s="53"/>
      <c r="J522" s="53"/>
      <c r="K522" s="53"/>
      <c r="L522" s="53"/>
      <c r="M522" s="53"/>
      <c r="N522" s="53"/>
      <c r="O522" s="53"/>
      <c r="P522" s="53"/>
      <c r="Q522" s="53"/>
      <c r="R522" s="55"/>
    </row>
    <row r="523" spans="1:18">
      <c r="B523" s="53"/>
      <c r="C523" s="53"/>
      <c r="D523" s="53"/>
      <c r="E523" s="53"/>
      <c r="F523" s="53"/>
      <c r="G523" s="53"/>
      <c r="H523" s="53"/>
      <c r="I523" s="53"/>
      <c r="J523" s="53"/>
      <c r="K523" s="53"/>
      <c r="L523" s="53"/>
      <c r="M523" s="53"/>
      <c r="N523" s="53"/>
      <c r="O523" s="53"/>
      <c r="P523" s="53"/>
      <c r="Q523" s="53"/>
      <c r="R523" s="55"/>
    </row>
    <row r="524" spans="1:18">
      <c r="B524" s="53"/>
      <c r="C524" s="53"/>
      <c r="D524" s="11" t="s">
        <v>12</v>
      </c>
      <c r="E524" s="11" t="s">
        <v>30</v>
      </c>
      <c r="F524" s="11" t="s">
        <v>12</v>
      </c>
      <c r="G524" s="11" t="s">
        <v>30</v>
      </c>
      <c r="H524" s="11" t="s">
        <v>12</v>
      </c>
      <c r="I524" s="11" t="s">
        <v>30</v>
      </c>
      <c r="J524" s="11" t="s">
        <v>12</v>
      </c>
      <c r="K524" s="11" t="s">
        <v>30</v>
      </c>
      <c r="L524" s="11" t="s">
        <v>12</v>
      </c>
      <c r="M524" s="11" t="s">
        <v>30</v>
      </c>
      <c r="N524" s="11" t="s">
        <v>12</v>
      </c>
      <c r="O524" s="11" t="s">
        <v>30</v>
      </c>
      <c r="P524" s="53"/>
      <c r="Q524" s="53"/>
      <c r="R524" s="56"/>
    </row>
    <row r="525" spans="1:18" ht="16.5" customHeight="1">
      <c r="A525" s="63">
        <v>38</v>
      </c>
      <c r="B525" s="64"/>
      <c r="C525" s="7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61">
        <f t="shared" ref="P525:P530" si="83">(D525+E525+F525+G525+H525+I525+J525+K525+L525+M525+N525+O525)</f>
        <v>0</v>
      </c>
      <c r="Q525" s="62"/>
      <c r="R525" s="8">
        <f>(P525/D532)</f>
        <v>0</v>
      </c>
    </row>
    <row r="526" spans="1:18" ht="16.5" customHeight="1">
      <c r="A526" s="63"/>
      <c r="B526" s="64"/>
      <c r="C526" s="7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61">
        <f t="shared" si="83"/>
        <v>0</v>
      </c>
      <c r="Q526" s="62"/>
      <c r="R526" s="8">
        <f>P526/D532</f>
        <v>0</v>
      </c>
    </row>
    <row r="527" spans="1:18" ht="16.5" customHeight="1">
      <c r="A527" s="63"/>
      <c r="B527" s="64"/>
      <c r="C527" s="7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61">
        <f t="shared" si="83"/>
        <v>0</v>
      </c>
      <c r="Q527" s="62"/>
      <c r="R527" s="8">
        <f>P527/D532</f>
        <v>0</v>
      </c>
    </row>
    <row r="528" spans="1:18" ht="16.5" customHeight="1">
      <c r="A528" s="63"/>
      <c r="B528" s="64"/>
      <c r="C528" s="7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61">
        <f t="shared" si="83"/>
        <v>0</v>
      </c>
      <c r="Q528" s="62"/>
      <c r="R528" s="8">
        <f>(P528/D532)</f>
        <v>0</v>
      </c>
    </row>
    <row r="529" spans="1:18" ht="16.5" customHeight="1">
      <c r="A529" s="63"/>
      <c r="B529" s="64"/>
      <c r="C529" s="7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61">
        <f t="shared" si="83"/>
        <v>0</v>
      </c>
      <c r="Q529" s="62"/>
      <c r="R529" s="8">
        <f>P529/D532</f>
        <v>0</v>
      </c>
    </row>
    <row r="530" spans="1:18" ht="16.5" customHeight="1">
      <c r="A530" s="63"/>
      <c r="B530" s="64"/>
      <c r="C530" s="7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61">
        <f t="shared" si="83"/>
        <v>0</v>
      </c>
      <c r="Q530" s="62"/>
      <c r="R530" s="8">
        <f>P530/D532</f>
        <v>0</v>
      </c>
    </row>
    <row r="531" spans="1:18">
      <c r="A531" s="63"/>
      <c r="B531" s="64"/>
      <c r="C531" s="7" t="s">
        <v>28</v>
      </c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61">
        <f t="shared" ref="P531" si="84">(P525+P526+P527+P528+P529+P530)</f>
        <v>0</v>
      </c>
      <c r="Q531" s="62"/>
      <c r="R531" s="8">
        <f>(R525+R526+R527+R528+R529+R530)</f>
        <v>0</v>
      </c>
    </row>
    <row r="532" spans="1:18" ht="41.25">
      <c r="A532" s="63"/>
      <c r="B532" s="64"/>
      <c r="C532" s="7" t="s">
        <v>31</v>
      </c>
      <c r="D532" s="12">
        <v>100</v>
      </c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</row>
  </sheetData>
  <mergeCells count="779">
    <mergeCell ref="B3:B6"/>
    <mergeCell ref="B7:B14"/>
    <mergeCell ref="R3:R6"/>
    <mergeCell ref="P7:Q7"/>
    <mergeCell ref="P8:Q8"/>
    <mergeCell ref="P9:Q9"/>
    <mergeCell ref="P10:Q10"/>
    <mergeCell ref="P11:Q11"/>
    <mergeCell ref="D2:R2"/>
    <mergeCell ref="C3:C6"/>
    <mergeCell ref="D3:E5"/>
    <mergeCell ref="F3:G5"/>
    <mergeCell ref="H3:I5"/>
    <mergeCell ref="J3:K5"/>
    <mergeCell ref="L3:M5"/>
    <mergeCell ref="N3:O5"/>
    <mergeCell ref="P3:Q6"/>
    <mergeCell ref="D30:R30"/>
    <mergeCell ref="L31:M33"/>
    <mergeCell ref="N31:O33"/>
    <mergeCell ref="P31:Q34"/>
    <mergeCell ref="L17:M19"/>
    <mergeCell ref="N17:O19"/>
    <mergeCell ref="P17:Q20"/>
    <mergeCell ref="R17:R20"/>
    <mergeCell ref="P12:Q12"/>
    <mergeCell ref="P13:Q13"/>
    <mergeCell ref="R31:R34"/>
    <mergeCell ref="B21:B28"/>
    <mergeCell ref="P21:Q21"/>
    <mergeCell ref="P22:Q22"/>
    <mergeCell ref="P23:Q23"/>
    <mergeCell ref="P24:Q24"/>
    <mergeCell ref="P25:Q25"/>
    <mergeCell ref="P26:Q26"/>
    <mergeCell ref="P27:Q27"/>
    <mergeCell ref="D16:R16"/>
    <mergeCell ref="B17:B20"/>
    <mergeCell ref="C17:C20"/>
    <mergeCell ref="D17:E19"/>
    <mergeCell ref="F17:G19"/>
    <mergeCell ref="H17:I19"/>
    <mergeCell ref="J17:K19"/>
    <mergeCell ref="B35:B42"/>
    <mergeCell ref="P35:Q35"/>
    <mergeCell ref="P36:Q36"/>
    <mergeCell ref="P37:Q37"/>
    <mergeCell ref="P38:Q38"/>
    <mergeCell ref="P39:Q39"/>
    <mergeCell ref="P40:Q40"/>
    <mergeCell ref="P41:Q41"/>
    <mergeCell ref="B31:B34"/>
    <mergeCell ref="C31:C34"/>
    <mergeCell ref="D31:E33"/>
    <mergeCell ref="F31:G33"/>
    <mergeCell ref="H31:I33"/>
    <mergeCell ref="J31:K33"/>
    <mergeCell ref="D44:R44"/>
    <mergeCell ref="B45:B48"/>
    <mergeCell ref="C45:C48"/>
    <mergeCell ref="D45:E47"/>
    <mergeCell ref="F45:G47"/>
    <mergeCell ref="H45:I47"/>
    <mergeCell ref="J45:K47"/>
    <mergeCell ref="L45:M47"/>
    <mergeCell ref="N45:O47"/>
    <mergeCell ref="P45:Q48"/>
    <mergeCell ref="R45:R48"/>
    <mergeCell ref="B49:B56"/>
    <mergeCell ref="P49:Q49"/>
    <mergeCell ref="P50:Q50"/>
    <mergeCell ref="P51:Q51"/>
    <mergeCell ref="P52:Q52"/>
    <mergeCell ref="P53:Q53"/>
    <mergeCell ref="P54:Q54"/>
    <mergeCell ref="P55:Q55"/>
    <mergeCell ref="D58:R58"/>
    <mergeCell ref="R59:R62"/>
    <mergeCell ref="B63:B70"/>
    <mergeCell ref="P63:Q63"/>
    <mergeCell ref="P64:Q64"/>
    <mergeCell ref="P65:Q65"/>
    <mergeCell ref="P66:Q66"/>
    <mergeCell ref="P67:Q67"/>
    <mergeCell ref="P68:Q68"/>
    <mergeCell ref="P69:Q69"/>
    <mergeCell ref="B59:B62"/>
    <mergeCell ref="C59:C62"/>
    <mergeCell ref="D59:E61"/>
    <mergeCell ref="F59:G61"/>
    <mergeCell ref="H59:I61"/>
    <mergeCell ref="J59:K61"/>
    <mergeCell ref="L59:M61"/>
    <mergeCell ref="N59:O61"/>
    <mergeCell ref="P59:Q62"/>
    <mergeCell ref="D72:R72"/>
    <mergeCell ref="B73:B76"/>
    <mergeCell ref="C73:C76"/>
    <mergeCell ref="D73:E75"/>
    <mergeCell ref="F73:G75"/>
    <mergeCell ref="H73:I75"/>
    <mergeCell ref="J73:K75"/>
    <mergeCell ref="L73:M75"/>
    <mergeCell ref="N73:O75"/>
    <mergeCell ref="P73:Q76"/>
    <mergeCell ref="R73:R76"/>
    <mergeCell ref="B77:B84"/>
    <mergeCell ref="P77:Q77"/>
    <mergeCell ref="P78:Q78"/>
    <mergeCell ref="P79:Q79"/>
    <mergeCell ref="P80:Q80"/>
    <mergeCell ref="P81:Q81"/>
    <mergeCell ref="P82:Q82"/>
    <mergeCell ref="P83:Q83"/>
    <mergeCell ref="D86:R86"/>
    <mergeCell ref="R87:R90"/>
    <mergeCell ref="B91:B98"/>
    <mergeCell ref="P91:Q91"/>
    <mergeCell ref="P92:Q92"/>
    <mergeCell ref="P93:Q93"/>
    <mergeCell ref="P94:Q94"/>
    <mergeCell ref="P95:Q95"/>
    <mergeCell ref="P96:Q96"/>
    <mergeCell ref="P97:Q97"/>
    <mergeCell ref="B87:B90"/>
    <mergeCell ref="C87:C90"/>
    <mergeCell ref="D87:E89"/>
    <mergeCell ref="F87:G89"/>
    <mergeCell ref="H87:I89"/>
    <mergeCell ref="J87:K89"/>
    <mergeCell ref="L87:M89"/>
    <mergeCell ref="N87:O89"/>
    <mergeCell ref="P87:Q90"/>
    <mergeCell ref="D100:R100"/>
    <mergeCell ref="B101:B104"/>
    <mergeCell ref="C101:C104"/>
    <mergeCell ref="D101:E103"/>
    <mergeCell ref="F101:G103"/>
    <mergeCell ref="H101:I103"/>
    <mergeCell ref="J101:K103"/>
    <mergeCell ref="L101:M103"/>
    <mergeCell ref="N101:O103"/>
    <mergeCell ref="P101:Q104"/>
    <mergeCell ref="R101:R104"/>
    <mergeCell ref="B105:B112"/>
    <mergeCell ref="P105:Q105"/>
    <mergeCell ref="P106:Q106"/>
    <mergeCell ref="P107:Q107"/>
    <mergeCell ref="P108:Q108"/>
    <mergeCell ref="P109:Q109"/>
    <mergeCell ref="P110:Q110"/>
    <mergeCell ref="P111:Q111"/>
    <mergeCell ref="D114:R114"/>
    <mergeCell ref="R115:R118"/>
    <mergeCell ref="B119:B126"/>
    <mergeCell ref="P119:Q119"/>
    <mergeCell ref="P120:Q120"/>
    <mergeCell ref="P121:Q121"/>
    <mergeCell ref="P122:Q122"/>
    <mergeCell ref="P123:Q123"/>
    <mergeCell ref="P124:Q124"/>
    <mergeCell ref="P125:Q125"/>
    <mergeCell ref="B115:B118"/>
    <mergeCell ref="C115:C118"/>
    <mergeCell ref="D115:E117"/>
    <mergeCell ref="F115:G117"/>
    <mergeCell ref="H115:I117"/>
    <mergeCell ref="J115:K117"/>
    <mergeCell ref="L115:M117"/>
    <mergeCell ref="N115:O117"/>
    <mergeCell ref="P115:Q118"/>
    <mergeCell ref="D128:R128"/>
    <mergeCell ref="B129:B132"/>
    <mergeCell ref="C129:C132"/>
    <mergeCell ref="D129:E131"/>
    <mergeCell ref="F129:G131"/>
    <mergeCell ref="H129:I131"/>
    <mergeCell ref="J129:K131"/>
    <mergeCell ref="L129:M131"/>
    <mergeCell ref="N129:O131"/>
    <mergeCell ref="P129:Q132"/>
    <mergeCell ref="R129:R132"/>
    <mergeCell ref="B133:B140"/>
    <mergeCell ref="P133:Q133"/>
    <mergeCell ref="P134:Q134"/>
    <mergeCell ref="P135:Q135"/>
    <mergeCell ref="P136:Q136"/>
    <mergeCell ref="P137:Q137"/>
    <mergeCell ref="P138:Q138"/>
    <mergeCell ref="P139:Q139"/>
    <mergeCell ref="D142:R142"/>
    <mergeCell ref="R143:R146"/>
    <mergeCell ref="B147:B154"/>
    <mergeCell ref="P147:Q147"/>
    <mergeCell ref="P148:Q148"/>
    <mergeCell ref="P149:Q149"/>
    <mergeCell ref="P150:Q150"/>
    <mergeCell ref="P151:Q151"/>
    <mergeCell ref="P152:Q152"/>
    <mergeCell ref="P153:Q153"/>
    <mergeCell ref="B143:B146"/>
    <mergeCell ref="C143:C146"/>
    <mergeCell ref="D143:E145"/>
    <mergeCell ref="F143:G145"/>
    <mergeCell ref="H143:I145"/>
    <mergeCell ref="J143:K145"/>
    <mergeCell ref="L143:M145"/>
    <mergeCell ref="N143:O145"/>
    <mergeCell ref="P143:Q146"/>
    <mergeCell ref="D156:R156"/>
    <mergeCell ref="B157:B160"/>
    <mergeCell ref="C157:C160"/>
    <mergeCell ref="D157:E159"/>
    <mergeCell ref="F157:G159"/>
    <mergeCell ref="H157:I159"/>
    <mergeCell ref="J157:K159"/>
    <mergeCell ref="L157:M159"/>
    <mergeCell ref="N157:O159"/>
    <mergeCell ref="P157:Q160"/>
    <mergeCell ref="R157:R160"/>
    <mergeCell ref="B161:B168"/>
    <mergeCell ref="P161:Q161"/>
    <mergeCell ref="P162:Q162"/>
    <mergeCell ref="P163:Q163"/>
    <mergeCell ref="P164:Q164"/>
    <mergeCell ref="P165:Q165"/>
    <mergeCell ref="P166:Q166"/>
    <mergeCell ref="P167:Q167"/>
    <mergeCell ref="D170:R170"/>
    <mergeCell ref="R171:R174"/>
    <mergeCell ref="B175:B182"/>
    <mergeCell ref="P175:Q175"/>
    <mergeCell ref="P176:Q176"/>
    <mergeCell ref="P177:Q177"/>
    <mergeCell ref="P178:Q178"/>
    <mergeCell ref="P179:Q179"/>
    <mergeCell ref="P180:Q180"/>
    <mergeCell ref="P181:Q181"/>
    <mergeCell ref="B171:B174"/>
    <mergeCell ref="C171:C174"/>
    <mergeCell ref="D171:E173"/>
    <mergeCell ref="F171:G173"/>
    <mergeCell ref="H171:I173"/>
    <mergeCell ref="J171:K173"/>
    <mergeCell ref="L171:M173"/>
    <mergeCell ref="N171:O173"/>
    <mergeCell ref="P171:Q174"/>
    <mergeCell ref="D184:R184"/>
    <mergeCell ref="B185:B188"/>
    <mergeCell ref="C185:C188"/>
    <mergeCell ref="D185:E187"/>
    <mergeCell ref="F185:G187"/>
    <mergeCell ref="H185:I187"/>
    <mergeCell ref="J185:K187"/>
    <mergeCell ref="L185:M187"/>
    <mergeCell ref="N185:O187"/>
    <mergeCell ref="P185:Q188"/>
    <mergeCell ref="R185:R188"/>
    <mergeCell ref="B189:B196"/>
    <mergeCell ref="P189:Q189"/>
    <mergeCell ref="P190:Q190"/>
    <mergeCell ref="P191:Q191"/>
    <mergeCell ref="P192:Q192"/>
    <mergeCell ref="P193:Q193"/>
    <mergeCell ref="P194:Q194"/>
    <mergeCell ref="P195:Q195"/>
    <mergeCell ref="D198:R198"/>
    <mergeCell ref="R199:R202"/>
    <mergeCell ref="B203:B210"/>
    <mergeCell ref="P203:Q203"/>
    <mergeCell ref="P204:Q204"/>
    <mergeCell ref="P205:Q205"/>
    <mergeCell ref="P206:Q206"/>
    <mergeCell ref="P207:Q207"/>
    <mergeCell ref="P208:Q208"/>
    <mergeCell ref="P209:Q209"/>
    <mergeCell ref="B199:B202"/>
    <mergeCell ref="C199:C202"/>
    <mergeCell ref="D199:E201"/>
    <mergeCell ref="F199:G201"/>
    <mergeCell ref="H199:I201"/>
    <mergeCell ref="J199:K201"/>
    <mergeCell ref="L199:M201"/>
    <mergeCell ref="N199:O201"/>
    <mergeCell ref="P199:Q202"/>
    <mergeCell ref="D212:R212"/>
    <mergeCell ref="B213:B216"/>
    <mergeCell ref="C213:C216"/>
    <mergeCell ref="D213:E215"/>
    <mergeCell ref="F213:G215"/>
    <mergeCell ref="H213:I215"/>
    <mergeCell ref="J213:K215"/>
    <mergeCell ref="L213:M215"/>
    <mergeCell ref="N213:O215"/>
    <mergeCell ref="P213:Q216"/>
    <mergeCell ref="R213:R216"/>
    <mergeCell ref="B217:B224"/>
    <mergeCell ref="P217:Q217"/>
    <mergeCell ref="P218:Q218"/>
    <mergeCell ref="P219:Q219"/>
    <mergeCell ref="P220:Q220"/>
    <mergeCell ref="P221:Q221"/>
    <mergeCell ref="P222:Q222"/>
    <mergeCell ref="P223:Q223"/>
    <mergeCell ref="D226:R226"/>
    <mergeCell ref="R227:R230"/>
    <mergeCell ref="B231:B238"/>
    <mergeCell ref="P231:Q231"/>
    <mergeCell ref="P232:Q232"/>
    <mergeCell ref="P233:Q233"/>
    <mergeCell ref="P234:Q234"/>
    <mergeCell ref="P235:Q235"/>
    <mergeCell ref="P236:Q236"/>
    <mergeCell ref="P237:Q237"/>
    <mergeCell ref="B227:B230"/>
    <mergeCell ref="C227:C230"/>
    <mergeCell ref="D227:E229"/>
    <mergeCell ref="F227:G229"/>
    <mergeCell ref="H227:I229"/>
    <mergeCell ref="J227:K229"/>
    <mergeCell ref="L227:M229"/>
    <mergeCell ref="N227:O229"/>
    <mergeCell ref="P227:Q230"/>
    <mergeCell ref="D240:R240"/>
    <mergeCell ref="B241:B244"/>
    <mergeCell ref="C241:C244"/>
    <mergeCell ref="D241:E243"/>
    <mergeCell ref="F241:G243"/>
    <mergeCell ref="H241:I243"/>
    <mergeCell ref="J241:K243"/>
    <mergeCell ref="L241:M243"/>
    <mergeCell ref="N241:O243"/>
    <mergeCell ref="P241:Q244"/>
    <mergeCell ref="R241:R244"/>
    <mergeCell ref="B245:B252"/>
    <mergeCell ref="P245:Q245"/>
    <mergeCell ref="P246:Q246"/>
    <mergeCell ref="P247:Q247"/>
    <mergeCell ref="P248:Q248"/>
    <mergeCell ref="P249:Q249"/>
    <mergeCell ref="P250:Q250"/>
    <mergeCell ref="P251:Q251"/>
    <mergeCell ref="D254:R254"/>
    <mergeCell ref="R255:R258"/>
    <mergeCell ref="B259:B266"/>
    <mergeCell ref="P259:Q259"/>
    <mergeCell ref="P260:Q260"/>
    <mergeCell ref="P261:Q261"/>
    <mergeCell ref="P262:Q262"/>
    <mergeCell ref="P263:Q263"/>
    <mergeCell ref="P264:Q264"/>
    <mergeCell ref="P265:Q265"/>
    <mergeCell ref="B255:B258"/>
    <mergeCell ref="C255:C258"/>
    <mergeCell ref="D255:E257"/>
    <mergeCell ref="F255:G257"/>
    <mergeCell ref="H255:I257"/>
    <mergeCell ref="J255:K257"/>
    <mergeCell ref="L255:M257"/>
    <mergeCell ref="N255:O257"/>
    <mergeCell ref="P255:Q258"/>
    <mergeCell ref="D268:R268"/>
    <mergeCell ref="B269:B272"/>
    <mergeCell ref="C269:C272"/>
    <mergeCell ref="D269:E271"/>
    <mergeCell ref="F269:G271"/>
    <mergeCell ref="H269:I271"/>
    <mergeCell ref="J269:K271"/>
    <mergeCell ref="L269:M271"/>
    <mergeCell ref="N269:O271"/>
    <mergeCell ref="P269:Q272"/>
    <mergeCell ref="R269:R272"/>
    <mergeCell ref="B273:B280"/>
    <mergeCell ref="P273:Q273"/>
    <mergeCell ref="P274:Q274"/>
    <mergeCell ref="P275:Q275"/>
    <mergeCell ref="P276:Q276"/>
    <mergeCell ref="P277:Q277"/>
    <mergeCell ref="P278:Q278"/>
    <mergeCell ref="P279:Q279"/>
    <mergeCell ref="D282:R282"/>
    <mergeCell ref="R283:R286"/>
    <mergeCell ref="B287:B294"/>
    <mergeCell ref="P287:Q287"/>
    <mergeCell ref="P288:Q288"/>
    <mergeCell ref="P289:Q289"/>
    <mergeCell ref="P290:Q290"/>
    <mergeCell ref="P291:Q291"/>
    <mergeCell ref="P292:Q292"/>
    <mergeCell ref="P293:Q293"/>
    <mergeCell ref="B283:B286"/>
    <mergeCell ref="C283:C286"/>
    <mergeCell ref="D283:E285"/>
    <mergeCell ref="F283:G285"/>
    <mergeCell ref="H283:I285"/>
    <mergeCell ref="J283:K285"/>
    <mergeCell ref="L283:M285"/>
    <mergeCell ref="N283:O285"/>
    <mergeCell ref="P283:Q286"/>
    <mergeCell ref="D296:R296"/>
    <mergeCell ref="B297:B300"/>
    <mergeCell ref="C297:C300"/>
    <mergeCell ref="D297:E299"/>
    <mergeCell ref="F297:G299"/>
    <mergeCell ref="H297:I299"/>
    <mergeCell ref="J297:K299"/>
    <mergeCell ref="L297:M299"/>
    <mergeCell ref="N297:O299"/>
    <mergeCell ref="P297:Q300"/>
    <mergeCell ref="R297:R300"/>
    <mergeCell ref="B301:B308"/>
    <mergeCell ref="P301:Q301"/>
    <mergeCell ref="P302:Q302"/>
    <mergeCell ref="P303:Q303"/>
    <mergeCell ref="P304:Q304"/>
    <mergeCell ref="P305:Q305"/>
    <mergeCell ref="P306:Q306"/>
    <mergeCell ref="P307:Q307"/>
    <mergeCell ref="D310:R310"/>
    <mergeCell ref="R311:R314"/>
    <mergeCell ref="B315:B322"/>
    <mergeCell ref="P315:Q315"/>
    <mergeCell ref="P316:Q316"/>
    <mergeCell ref="P317:Q317"/>
    <mergeCell ref="P318:Q318"/>
    <mergeCell ref="P319:Q319"/>
    <mergeCell ref="P320:Q320"/>
    <mergeCell ref="P321:Q321"/>
    <mergeCell ref="B311:B314"/>
    <mergeCell ref="C311:C314"/>
    <mergeCell ref="D311:E313"/>
    <mergeCell ref="F311:G313"/>
    <mergeCell ref="H311:I313"/>
    <mergeCell ref="J311:K313"/>
    <mergeCell ref="L311:M313"/>
    <mergeCell ref="N311:O313"/>
    <mergeCell ref="P311:Q314"/>
    <mergeCell ref="D324:R324"/>
    <mergeCell ref="B325:B328"/>
    <mergeCell ref="C325:C328"/>
    <mergeCell ref="D325:E327"/>
    <mergeCell ref="F325:G327"/>
    <mergeCell ref="H325:I327"/>
    <mergeCell ref="J325:K327"/>
    <mergeCell ref="L325:M327"/>
    <mergeCell ref="N325:O327"/>
    <mergeCell ref="P325:Q328"/>
    <mergeCell ref="R325:R328"/>
    <mergeCell ref="B329:B336"/>
    <mergeCell ref="P329:Q329"/>
    <mergeCell ref="P330:Q330"/>
    <mergeCell ref="P331:Q331"/>
    <mergeCell ref="P332:Q332"/>
    <mergeCell ref="P333:Q333"/>
    <mergeCell ref="P334:Q334"/>
    <mergeCell ref="P335:Q335"/>
    <mergeCell ref="D338:R338"/>
    <mergeCell ref="R339:R342"/>
    <mergeCell ref="B343:B350"/>
    <mergeCell ref="P343:Q343"/>
    <mergeCell ref="P344:Q344"/>
    <mergeCell ref="P345:Q345"/>
    <mergeCell ref="P346:Q346"/>
    <mergeCell ref="P347:Q347"/>
    <mergeCell ref="P348:Q348"/>
    <mergeCell ref="P349:Q349"/>
    <mergeCell ref="B339:B342"/>
    <mergeCell ref="C339:C342"/>
    <mergeCell ref="D339:E341"/>
    <mergeCell ref="F339:G341"/>
    <mergeCell ref="H339:I341"/>
    <mergeCell ref="J339:K341"/>
    <mergeCell ref="L339:M341"/>
    <mergeCell ref="N339:O341"/>
    <mergeCell ref="P339:Q342"/>
    <mergeCell ref="D352:R352"/>
    <mergeCell ref="B353:B356"/>
    <mergeCell ref="C353:C356"/>
    <mergeCell ref="D353:E355"/>
    <mergeCell ref="F353:G355"/>
    <mergeCell ref="H353:I355"/>
    <mergeCell ref="J353:K355"/>
    <mergeCell ref="L353:M355"/>
    <mergeCell ref="N353:O355"/>
    <mergeCell ref="P353:Q356"/>
    <mergeCell ref="R353:R356"/>
    <mergeCell ref="B357:B364"/>
    <mergeCell ref="P357:Q357"/>
    <mergeCell ref="P358:Q358"/>
    <mergeCell ref="P359:Q359"/>
    <mergeCell ref="P360:Q360"/>
    <mergeCell ref="P361:Q361"/>
    <mergeCell ref="P362:Q362"/>
    <mergeCell ref="P363:Q363"/>
    <mergeCell ref="D366:R366"/>
    <mergeCell ref="R367:R370"/>
    <mergeCell ref="B371:B378"/>
    <mergeCell ref="P371:Q371"/>
    <mergeCell ref="P372:Q372"/>
    <mergeCell ref="P373:Q373"/>
    <mergeCell ref="P374:Q374"/>
    <mergeCell ref="P375:Q375"/>
    <mergeCell ref="P376:Q376"/>
    <mergeCell ref="P377:Q377"/>
    <mergeCell ref="B367:B370"/>
    <mergeCell ref="C367:C370"/>
    <mergeCell ref="D367:E369"/>
    <mergeCell ref="F367:G369"/>
    <mergeCell ref="H367:I369"/>
    <mergeCell ref="J367:K369"/>
    <mergeCell ref="L367:M369"/>
    <mergeCell ref="N367:O369"/>
    <mergeCell ref="P367:Q370"/>
    <mergeCell ref="D380:R380"/>
    <mergeCell ref="B381:B384"/>
    <mergeCell ref="C381:C384"/>
    <mergeCell ref="D381:E383"/>
    <mergeCell ref="F381:G383"/>
    <mergeCell ref="H381:I383"/>
    <mergeCell ref="J381:K383"/>
    <mergeCell ref="L381:M383"/>
    <mergeCell ref="N381:O383"/>
    <mergeCell ref="P381:Q384"/>
    <mergeCell ref="H395:I397"/>
    <mergeCell ref="J395:K397"/>
    <mergeCell ref="L395:M397"/>
    <mergeCell ref="N395:O397"/>
    <mergeCell ref="P395:Q398"/>
    <mergeCell ref="R381:R384"/>
    <mergeCell ref="B385:B392"/>
    <mergeCell ref="P385:Q385"/>
    <mergeCell ref="P386:Q386"/>
    <mergeCell ref="P387:Q387"/>
    <mergeCell ref="P388:Q388"/>
    <mergeCell ref="P389:Q389"/>
    <mergeCell ref="P390:Q390"/>
    <mergeCell ref="P391:Q391"/>
    <mergeCell ref="A91:A98"/>
    <mergeCell ref="A105:A112"/>
    <mergeCell ref="A119:A126"/>
    <mergeCell ref="A133:A140"/>
    <mergeCell ref="A147:A154"/>
    <mergeCell ref="A161:A168"/>
    <mergeCell ref="A7:A14"/>
    <mergeCell ref="A21:A28"/>
    <mergeCell ref="A35:A42"/>
    <mergeCell ref="A49:A56"/>
    <mergeCell ref="A63:A70"/>
    <mergeCell ref="A77:A84"/>
    <mergeCell ref="A259:A266"/>
    <mergeCell ref="A273:A280"/>
    <mergeCell ref="A287:A294"/>
    <mergeCell ref="A301:A308"/>
    <mergeCell ref="A315:A322"/>
    <mergeCell ref="A329:A336"/>
    <mergeCell ref="A175:A182"/>
    <mergeCell ref="A189:A196"/>
    <mergeCell ref="A203:A210"/>
    <mergeCell ref="A217:A224"/>
    <mergeCell ref="A231:A238"/>
    <mergeCell ref="A245:A252"/>
    <mergeCell ref="A343:A350"/>
    <mergeCell ref="A357:A364"/>
    <mergeCell ref="A371:A378"/>
    <mergeCell ref="A385:A392"/>
    <mergeCell ref="D408:R408"/>
    <mergeCell ref="B409:B412"/>
    <mergeCell ref="C409:C412"/>
    <mergeCell ref="D409:E411"/>
    <mergeCell ref="F409:G411"/>
    <mergeCell ref="H409:I411"/>
    <mergeCell ref="R395:R398"/>
    <mergeCell ref="B399:B406"/>
    <mergeCell ref="P399:Q399"/>
    <mergeCell ref="P400:Q400"/>
    <mergeCell ref="P401:Q401"/>
    <mergeCell ref="P402:Q402"/>
    <mergeCell ref="P403:Q403"/>
    <mergeCell ref="P404:Q404"/>
    <mergeCell ref="P405:Q405"/>
    <mergeCell ref="D394:R394"/>
    <mergeCell ref="B395:B398"/>
    <mergeCell ref="C395:C398"/>
    <mergeCell ref="D395:E397"/>
    <mergeCell ref="F395:G397"/>
    <mergeCell ref="J409:K411"/>
    <mergeCell ref="L409:M411"/>
    <mergeCell ref="N409:O411"/>
    <mergeCell ref="P409:Q412"/>
    <mergeCell ref="R409:R412"/>
    <mergeCell ref="B413:B420"/>
    <mergeCell ref="P413:Q413"/>
    <mergeCell ref="P414:Q414"/>
    <mergeCell ref="P415:Q415"/>
    <mergeCell ref="P416:Q416"/>
    <mergeCell ref="P417:Q417"/>
    <mergeCell ref="P418:Q418"/>
    <mergeCell ref="P419:Q419"/>
    <mergeCell ref="D422:R422"/>
    <mergeCell ref="B423:B426"/>
    <mergeCell ref="C423:C426"/>
    <mergeCell ref="D423:E425"/>
    <mergeCell ref="F423:G425"/>
    <mergeCell ref="H423:I425"/>
    <mergeCell ref="J423:K425"/>
    <mergeCell ref="L423:M425"/>
    <mergeCell ref="N423:O425"/>
    <mergeCell ref="P423:Q426"/>
    <mergeCell ref="R423:R426"/>
    <mergeCell ref="B427:B434"/>
    <mergeCell ref="P427:Q427"/>
    <mergeCell ref="P428:Q428"/>
    <mergeCell ref="P429:Q429"/>
    <mergeCell ref="P430:Q430"/>
    <mergeCell ref="P431:Q431"/>
    <mergeCell ref="P432:Q432"/>
    <mergeCell ref="P433:Q433"/>
    <mergeCell ref="D436:R436"/>
    <mergeCell ref="R437:R440"/>
    <mergeCell ref="B441:B448"/>
    <mergeCell ref="P441:Q441"/>
    <mergeCell ref="P442:Q442"/>
    <mergeCell ref="P443:Q443"/>
    <mergeCell ref="P444:Q444"/>
    <mergeCell ref="P445:Q445"/>
    <mergeCell ref="P446:Q446"/>
    <mergeCell ref="P447:Q447"/>
    <mergeCell ref="B437:B440"/>
    <mergeCell ref="C437:C440"/>
    <mergeCell ref="D437:E439"/>
    <mergeCell ref="F437:G439"/>
    <mergeCell ref="H437:I439"/>
    <mergeCell ref="J437:K439"/>
    <mergeCell ref="L437:M439"/>
    <mergeCell ref="N437:O439"/>
    <mergeCell ref="P437:Q440"/>
    <mergeCell ref="D450:R450"/>
    <mergeCell ref="B451:B454"/>
    <mergeCell ref="C451:C454"/>
    <mergeCell ref="D451:E453"/>
    <mergeCell ref="F451:G453"/>
    <mergeCell ref="H451:I453"/>
    <mergeCell ref="J451:K453"/>
    <mergeCell ref="L451:M453"/>
    <mergeCell ref="N451:O453"/>
    <mergeCell ref="P451:Q454"/>
    <mergeCell ref="R451:R454"/>
    <mergeCell ref="B455:B462"/>
    <mergeCell ref="P455:Q455"/>
    <mergeCell ref="P456:Q456"/>
    <mergeCell ref="P457:Q457"/>
    <mergeCell ref="P458:Q458"/>
    <mergeCell ref="P459:Q459"/>
    <mergeCell ref="P460:Q460"/>
    <mergeCell ref="P461:Q461"/>
    <mergeCell ref="D464:R464"/>
    <mergeCell ref="R465:R468"/>
    <mergeCell ref="B469:B476"/>
    <mergeCell ref="P469:Q469"/>
    <mergeCell ref="P470:Q470"/>
    <mergeCell ref="P471:Q471"/>
    <mergeCell ref="P472:Q472"/>
    <mergeCell ref="P473:Q473"/>
    <mergeCell ref="P474:Q474"/>
    <mergeCell ref="P475:Q475"/>
    <mergeCell ref="B465:B468"/>
    <mergeCell ref="C465:C468"/>
    <mergeCell ref="D465:E467"/>
    <mergeCell ref="F465:G467"/>
    <mergeCell ref="H465:I467"/>
    <mergeCell ref="J465:K467"/>
    <mergeCell ref="L465:M467"/>
    <mergeCell ref="N465:O467"/>
    <mergeCell ref="P465:Q468"/>
    <mergeCell ref="D478:R478"/>
    <mergeCell ref="B479:B482"/>
    <mergeCell ref="C479:C482"/>
    <mergeCell ref="D479:E481"/>
    <mergeCell ref="F479:G481"/>
    <mergeCell ref="H479:I481"/>
    <mergeCell ref="J479:K481"/>
    <mergeCell ref="L479:M481"/>
    <mergeCell ref="N479:O481"/>
    <mergeCell ref="P479:Q482"/>
    <mergeCell ref="R479:R482"/>
    <mergeCell ref="B483:B490"/>
    <mergeCell ref="P483:Q483"/>
    <mergeCell ref="P484:Q484"/>
    <mergeCell ref="P485:Q485"/>
    <mergeCell ref="P486:Q486"/>
    <mergeCell ref="P487:Q487"/>
    <mergeCell ref="P488:Q488"/>
    <mergeCell ref="P489:Q489"/>
    <mergeCell ref="D492:R492"/>
    <mergeCell ref="R493:R496"/>
    <mergeCell ref="B497:B504"/>
    <mergeCell ref="P497:Q497"/>
    <mergeCell ref="P498:Q498"/>
    <mergeCell ref="P499:Q499"/>
    <mergeCell ref="P500:Q500"/>
    <mergeCell ref="P501:Q501"/>
    <mergeCell ref="P502:Q502"/>
    <mergeCell ref="P503:Q503"/>
    <mergeCell ref="B493:B496"/>
    <mergeCell ref="C493:C496"/>
    <mergeCell ref="D493:E495"/>
    <mergeCell ref="F493:G495"/>
    <mergeCell ref="H493:I495"/>
    <mergeCell ref="J493:K495"/>
    <mergeCell ref="L493:M495"/>
    <mergeCell ref="N493:O495"/>
    <mergeCell ref="P493:Q496"/>
    <mergeCell ref="D520:R520"/>
    <mergeCell ref="D506:R506"/>
    <mergeCell ref="B507:B510"/>
    <mergeCell ref="C507:C510"/>
    <mergeCell ref="D507:E509"/>
    <mergeCell ref="F507:G509"/>
    <mergeCell ref="H507:I509"/>
    <mergeCell ref="J507:K509"/>
    <mergeCell ref="L507:M509"/>
    <mergeCell ref="N507:O509"/>
    <mergeCell ref="P507:Q510"/>
    <mergeCell ref="R507:R510"/>
    <mergeCell ref="B511:B518"/>
    <mergeCell ref="P511:Q511"/>
    <mergeCell ref="P512:Q512"/>
    <mergeCell ref="P513:Q513"/>
    <mergeCell ref="P514:Q514"/>
    <mergeCell ref="P515:Q515"/>
    <mergeCell ref="P516:Q516"/>
    <mergeCell ref="P517:Q517"/>
    <mergeCell ref="A399:A406"/>
    <mergeCell ref="A413:A420"/>
    <mergeCell ref="A427:A434"/>
    <mergeCell ref="A441:A448"/>
    <mergeCell ref="A455:A462"/>
    <mergeCell ref="A469:A476"/>
    <mergeCell ref="A483:A490"/>
    <mergeCell ref="A497:A504"/>
    <mergeCell ref="A511:A518"/>
    <mergeCell ref="A525:A532"/>
    <mergeCell ref="R521:R524"/>
    <mergeCell ref="B525:B532"/>
    <mergeCell ref="P525:Q525"/>
    <mergeCell ref="P526:Q526"/>
    <mergeCell ref="P527:Q527"/>
    <mergeCell ref="P528:Q528"/>
    <mergeCell ref="P529:Q529"/>
    <mergeCell ref="P530:Q530"/>
    <mergeCell ref="P531:Q531"/>
    <mergeCell ref="B521:B524"/>
    <mergeCell ref="C521:C524"/>
    <mergeCell ref="D521:E523"/>
    <mergeCell ref="F521:G523"/>
    <mergeCell ref="H521:I523"/>
    <mergeCell ref="J521:K523"/>
    <mergeCell ref="L521:M523"/>
    <mergeCell ref="N521:O523"/>
    <mergeCell ref="P521:Q524"/>
    <mergeCell ref="U2:AI2"/>
    <mergeCell ref="T3:T6"/>
    <mergeCell ref="U3:V5"/>
    <mergeCell ref="W3:X5"/>
    <mergeCell ref="Y3:Z5"/>
    <mergeCell ref="AA3:AB5"/>
    <mergeCell ref="AI7:AI8"/>
    <mergeCell ref="AG8:AH8"/>
    <mergeCell ref="U8:V8"/>
    <mergeCell ref="W8:X8"/>
    <mergeCell ref="Y8:Z8"/>
    <mergeCell ref="AA8:AB8"/>
    <mergeCell ref="AC8:AD8"/>
    <mergeCell ref="AE8:AF8"/>
    <mergeCell ref="AC3:AD5"/>
    <mergeCell ref="AE3:AF5"/>
    <mergeCell ref="AG3:AH6"/>
    <mergeCell ref="AI3:AI6"/>
    <mergeCell ref="AG7:AH7"/>
  </mergeCells>
  <pageMargins left="0.7" right="0.7" top="0.75" bottom="0.75" header="0.3" footer="0.3"/>
  <pageSetup scale="45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HORARIOS Y PUNTOS PROGRAMA</vt:lpstr>
      <vt:lpstr>POBLACION BENEFICIADA POR PROGR</vt:lpstr>
      <vt:lpstr>'HORARIOS Y PUNTOS PROGRAMA'!Área_de_impresión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mariño</dc:creator>
  <cp:lastModifiedBy>user</cp:lastModifiedBy>
  <cp:lastPrinted>2024-06-11T14:51:41Z</cp:lastPrinted>
  <dcterms:created xsi:type="dcterms:W3CDTF">2022-02-04T01:45:57Z</dcterms:created>
  <dcterms:modified xsi:type="dcterms:W3CDTF">2024-06-11T15:07:14Z</dcterms:modified>
</cp:coreProperties>
</file>